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0" yWindow="-390" windowWidth="19440" windowHeight="14220" tabRatio="843" firstSheet="1"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45621"/>
</workbook>
</file>

<file path=xl/calcChain.xml><?xml version="1.0" encoding="utf-8"?>
<calcChain xmlns="http://schemas.openxmlformats.org/spreadsheetml/2006/main">
  <c r="BO43" i="31" l="1"/>
  <c r="BO42" i="31"/>
  <c r="BO39" i="31"/>
  <c r="BO35" i="31"/>
  <c r="BO34" i="31"/>
  <c r="BO32" i="31"/>
  <c r="BO28" i="31"/>
  <c r="BO27" i="31"/>
  <c r="BO25" i="31"/>
  <c r="BO21" i="31"/>
  <c r="BO19" i="31"/>
  <c r="BO18" i="31"/>
  <c r="BO15" i="31"/>
  <c r="BO14" i="31"/>
  <c r="AO40" i="31"/>
  <c r="AO33" i="31"/>
  <c r="AO26" i="31"/>
  <c r="AO19" i="31"/>
  <c r="AG40" i="31"/>
  <c r="AG33" i="31"/>
  <c r="AG26" i="31"/>
  <c r="AG19" i="31"/>
  <c r="U18" i="31"/>
  <c r="U19" i="31"/>
  <c r="U20" i="31"/>
  <c r="U21" i="31"/>
  <c r="U26" i="31"/>
  <c r="U27" i="31"/>
  <c r="U28" i="31"/>
  <c r="U32" i="31"/>
  <c r="U33" i="31"/>
  <c r="U34" i="31"/>
  <c r="U35" i="31"/>
  <c r="U39" i="31"/>
  <c r="U40" i="31"/>
  <c r="U42" i="31"/>
  <c r="U43" i="31"/>
  <c r="U15" i="31"/>
  <c r="U14" i="31"/>
  <c r="C42" i="9"/>
  <c r="C28" i="9"/>
  <c r="C29" i="9"/>
  <c r="C30" i="9"/>
  <c r="C31" i="9"/>
  <c r="C32" i="9"/>
  <c r="C33" i="9"/>
  <c r="C34" i="9"/>
  <c r="C35" i="9"/>
  <c r="C36" i="9"/>
  <c r="C37" i="9"/>
  <c r="C39" i="9"/>
  <c r="C40" i="9"/>
  <c r="C41" i="9"/>
  <c r="C43" i="9"/>
  <c r="C44" i="9"/>
  <c r="C18" i="9"/>
  <c r="C19" i="9"/>
  <c r="C21" i="9"/>
  <c r="C25" i="9"/>
  <c r="C26" i="9"/>
  <c r="C27" i="9"/>
  <c r="C16" i="9"/>
  <c r="C15" i="9"/>
  <c r="C17" i="9"/>
  <c r="C22" i="9"/>
  <c r="C23" i="9"/>
  <c r="C24" i="9"/>
  <c r="C38" i="9"/>
  <c r="G21" i="9"/>
  <c r="G28" i="9"/>
  <c r="G35" i="9"/>
  <c r="G42" i="9"/>
  <c r="G14" i="9"/>
  <c r="E21" i="9"/>
  <c r="E28" i="9"/>
  <c r="E35" i="9"/>
  <c r="E42" i="9"/>
  <c r="E14" i="9"/>
  <c r="G18" i="30"/>
  <c r="G32" i="30"/>
  <c r="G39" i="30"/>
  <c r="E32"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M43" i="31"/>
  <c r="M42" i="31"/>
  <c r="M39" i="31"/>
  <c r="M35" i="31"/>
  <c r="M34" i="31"/>
  <c r="M33" i="31"/>
  <c r="M32" i="31"/>
  <c r="M28" i="31"/>
  <c r="M27" i="31"/>
  <c r="M26" i="31"/>
  <c r="M25" i="31"/>
  <c r="M21" i="31"/>
  <c r="M19" i="31"/>
  <c r="M18" i="31"/>
  <c r="M15" i="31"/>
  <c r="M14" i="31"/>
  <c r="M25" i="1"/>
  <c r="M14" i="1"/>
  <c r="M18" i="1"/>
  <c r="M19" i="1"/>
  <c r="M21" i="1"/>
  <c r="M26" i="1"/>
  <c r="M27" i="1"/>
  <c r="M28" i="1"/>
  <c r="M32" i="1"/>
  <c r="M33" i="1"/>
  <c r="M34" i="1"/>
  <c r="M35" i="1"/>
  <c r="M39" i="1"/>
  <c r="M42" i="1"/>
  <c r="M43" i="1"/>
  <c r="M15" i="1"/>
  <c r="C20" i="9" l="1"/>
  <c r="C16" i="1"/>
  <c r="C19" i="1"/>
  <c r="C22" i="1"/>
  <c r="C25" i="1"/>
  <c r="C28" i="1"/>
  <c r="C31" i="1"/>
  <c r="C34" i="1"/>
  <c r="C37" i="1"/>
  <c r="C40" i="1"/>
  <c r="C41" i="1"/>
  <c r="C42" i="1"/>
  <c r="C43" i="1"/>
  <c r="C44" i="1"/>
  <c r="C44" i="31" s="1"/>
  <c r="E16" i="8"/>
  <c r="E17" i="8"/>
  <c r="E18" i="8"/>
  <c r="E19" i="8"/>
  <c r="E20" i="8"/>
  <c r="E21" i="8"/>
  <c r="E22" i="8"/>
  <c r="E23" i="8"/>
  <c r="E24" i="8"/>
  <c r="E25" i="8"/>
  <c r="E26" i="8"/>
  <c r="E27" i="8"/>
  <c r="E28" i="8"/>
  <c r="E29" i="8"/>
  <c r="E30" i="8"/>
  <c r="E31" i="8"/>
  <c r="E32" i="8"/>
  <c r="E34" i="8"/>
  <c r="E35" i="8"/>
  <c r="E36" i="8"/>
  <c r="E37" i="8"/>
  <c r="E38" i="8"/>
  <c r="E39" i="8"/>
  <c r="E40" i="8"/>
  <c r="E41" i="8"/>
  <c r="E43" i="8"/>
  <c r="E15" i="8"/>
  <c r="E14" i="8"/>
  <c r="C14" i="9" l="1"/>
  <c r="AC45" i="3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1" i="31" l="1"/>
  <c r="C25" i="31"/>
  <c r="C16" i="31" l="1"/>
  <c r="C37" i="31"/>
  <c r="C22" i="31"/>
  <c r="C19" i="31"/>
  <c r="C28" i="31"/>
  <c r="C42" i="31"/>
  <c r="C40" i="31" l="1"/>
  <c r="C34" i="31"/>
  <c r="C43" i="31"/>
  <c r="C31" i="31"/>
  <c r="C47" i="9" l="1"/>
  <c r="C46" i="9"/>
  <c r="C48" i="9"/>
  <c r="C45" i="9"/>
  <c r="C17" i="1"/>
  <c r="C17" i="31" s="1"/>
  <c r="C21" i="1"/>
  <c r="C21" i="31" s="1"/>
  <c r="C36" i="1"/>
  <c r="C36" i="31" s="1"/>
  <c r="C39" i="1"/>
  <c r="C39" i="31" s="1"/>
  <c r="C15" i="1"/>
  <c r="C15" i="31" s="1"/>
  <c r="C24" i="1" l="1"/>
  <c r="C24" i="31" s="1"/>
  <c r="C32" i="1"/>
  <c r="C32" i="31" s="1"/>
  <c r="C29" i="1"/>
  <c r="C29" i="31" s="1"/>
  <c r="C14" i="1"/>
  <c r="C26" i="1"/>
  <c r="C26" i="31" s="1"/>
  <c r="C33" i="1"/>
  <c r="C33" i="31" s="1"/>
  <c r="C35" i="1"/>
  <c r="C35" i="31" s="1"/>
  <c r="C27" i="1"/>
  <c r="C27" i="31" s="1"/>
  <c r="C20" i="1"/>
  <c r="C20" i="31" s="1"/>
  <c r="C18" i="1"/>
  <c r="C18" i="31" s="1"/>
  <c r="C38" i="1"/>
  <c r="C38" i="31" s="1"/>
  <c r="C30" i="1" l="1"/>
  <c r="C30" i="31" s="1"/>
  <c r="C14" i="31"/>
  <c r="C23" i="1"/>
  <c r="C23" i="31" s="1"/>
  <c r="C46" i="1" l="1"/>
  <c r="C45" i="31"/>
  <c r="C48" i="31"/>
  <c r="C47" i="31"/>
  <c r="C46" i="31"/>
  <c r="C47" i="1"/>
  <c r="C45" i="1"/>
  <c r="C48" i="1"/>
</calcChain>
</file>

<file path=xl/sharedStrings.xml><?xml version="1.0" encoding="utf-8"?>
<sst xmlns="http://schemas.openxmlformats.org/spreadsheetml/2006/main" count="3070" uniqueCount="295">
  <si>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</si>
  <si>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</si>
  <si>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</si>
  <si>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</si>
  <si>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</si>
  <si>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</si>
  <si>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</si>
  <si>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</si>
  <si>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</si>
  <si>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</si>
  <si>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</si>
  <si>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</si>
  <si>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</si>
  <si>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</si>
  <si>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</si>
  <si>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</si>
  <si>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</si>
  <si>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</si>
  <si>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</si>
  <si>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</si>
  <si>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</si>
  <si>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</si>
  <si>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</si>
  <si>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</si>
  <si>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</si>
  <si>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</si>
  <si>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</si>
  <si>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</si>
  <si>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</si>
  <si>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</si>
  <si>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</si>
  <si>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</si>
  <si>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</si>
  <si>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</si>
  <si>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</si>
  <si>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</si>
  <si>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</si>
  <si>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</si>
  <si>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</si>
  <si>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</si>
  <si>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</si>
  <si>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</si>
  <si>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</si>
  <si>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</si>
  <si>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</si>
  <si>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</si>
  <si>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</si>
  <si>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</si>
  <si>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</si>
  <si>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</si>
  <si>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</si>
  <si>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</si>
  <si>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</si>
  <si>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</si>
  <si>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</si>
  <si>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</si>
  <si>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</si>
  <si>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</si>
  <si>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</si>
  <si>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</si>
  <si>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</si>
  <si>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</si>
  <si>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</si>
  <si>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</si>
  <si>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</si>
  <si>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</si>
  <si>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</si>
  <si>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</si>
  <si>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</si>
  <si>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</si>
  <si>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</si>
  <si>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</si>
  <si>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</si>
  <si>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</si>
  <si>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</si>
  <si>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</si>
  <si>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</si>
  <si>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</si>
  <si>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</si>
  <si>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</si>
  <si>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</si>
  <si>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</si>
  <si>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</si>
  <si>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</si>
  <si>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</si>
  <si>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</si>
  <si>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</si>
  <si>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</si>
  <si>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</si>
  <si>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</si>
  <si>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</si>
  <si>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</si>
  <si>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</si>
  <si>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</si>
  <si>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</si>
  <si>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</si>
  <si>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</si>
  <si>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</si>
  <si>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</si>
  <si>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</si>
  <si>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</si>
  <si>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</si>
  <si>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</si>
  <si>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</si>
  <si>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</si>
  <si>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</si>
  <si>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</si>
  <si>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</si>
  <si>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</si>
  <si>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</si>
  <si>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</si>
  <si>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</si>
  <si>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</si>
  <si>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</si>
  <si>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</si>
  <si>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</si>
  <si>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</si>
  <si>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</si>
  <si>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</si>
  <si>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</si>
  <si>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</si>
  <si>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</si>
  <si>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</si>
  <si>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</si>
  <si>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</si>
  <si>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</si>
  <si>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</si>
  <si>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</si>
  <si>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</si>
  <si>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</si>
  <si>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</si>
  <si>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</si>
  <si>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</si>
  <si>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</si>
  <si>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</si>
  <si>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</si>
  <si>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</si>
  <si>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</si>
  <si>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</si>
  <si>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</si>
  <si>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</si>
  <si>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</si>
  <si>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</si>
  <si>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</si>
  <si>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</si>
  <si>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</si>
  <si>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</si>
  <si>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</si>
  <si>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</si>
  <si>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</si>
  <si>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</si>
  <si>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</si>
  <si>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</si>
  <si>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</si>
  <si>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</si>
  <si>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</si>
  <si>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</si>
  <si>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</si>
  <si>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</si>
  <si>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</si>
  <si>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</si>
  <si>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</si>
  <si>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</si>
  <si>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</si>
  <si>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</si>
  <si>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</si>
  <si>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</si>
  <si>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</si>
  <si>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</si>
  <si>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</si>
  <si>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</si>
  <si>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</si>
  <si>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</si>
  <si>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</si>
  <si>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</si>
  <si>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</si>
  <si>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</si>
  <si>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</si>
  <si>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</si>
  <si>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</si>
  <si>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</si>
  <si>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</si>
  <si>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</si>
  <si>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</si>
  <si>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</si>
  <si>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</si>
  <si>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</si>
  <si>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</si>
  <si>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</si>
  <si>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</si>
  <si>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</si>
  <si>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</si>
  <si>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</si>
  <si>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</si>
  <si>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</si>
  <si>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</si>
  <si>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</si>
  <si>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</si>
  <si>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</si>
  <si>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</si>
  <si>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</si>
  <si>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</si>
  <si>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</si>
  <si>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</si>
  <si>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</si>
  <si>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</si>
  <si>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</si>
  <si>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</si>
  <si>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</si>
  <si>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</si>
  <si>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</si>
  <si>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</si>
  <si>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</si>
  <si>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</si>
  <si>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</si>
  <si>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</si>
  <si>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</si>
  <si>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</si>
  <si>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</si>
  <si>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</si>
  <si>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</si>
  <si>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</si>
  <si>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</si>
  <si>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</si>
  <si>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</si>
  <si>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</si>
  <si>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</si>
  <si>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</si>
  <si>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</si>
  <si>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</si>
  <si>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</si>
  <si>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</si>
  <si>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</si>
  <si>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</si>
  <si>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</si>
  <si>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</si>
  <si>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</si>
  <si>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</si>
  <si>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</si>
  <si>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</si>
  <si>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</si>
  <si>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</si>
  <si>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</si>
  <si>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</si>
  <si>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</si>
  <si>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</si>
  <si>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</si>
  <si>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</si>
  <si>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</si>
  <si>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</si>
  <si>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</si>
  <si>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</si>
  <si>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</si>
  <si>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</si>
  <si>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</si>
  <si>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</si>
  <si>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</si>
  <si>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</si>
  <si>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</si>
  <si>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</si>
  <si>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</si>
  <si>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</si>
  <si>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</si>
  <si>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</si>
  <si>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</si>
  <si>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</si>
  <si>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</si>
  <si>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</si>
  <si>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</si>
  <si>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</si>
  <si>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</si>
  <si>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</si>
  <si>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</si>
  <si>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</si>
  <si>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</si>
  <si>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</si>
  <si>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</si>
  <si>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</si>
  <si>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</si>
  <si>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</si>
  <si>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</si>
  <si>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</si>
  <si>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</si>
  <si>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</si>
  <si>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</si>
  <si>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</si>
  <si>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</si>
  <si>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</si>
  <si>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</si>
  <si>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</si>
  <si>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</si>
  <si>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20&gt;</t>
  </si>
  <si>
    <t>`</t>
  </si>
  <si>
    <t>0.3&gt;</t>
  </si>
  <si>
    <t>&lt;0.100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</si>
</sst>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
    <numFmt numFmtId="167" formatCode="#,##0_ ;\-#,##0\ "/>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06">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 fontId="7" fillId="0" borderId="0" xfId="0" applyNumberFormat="1" applyFont="1" applyAlignment="1" applyProtection="1">
      <alignment horizont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5" fontId="7" fillId="0" borderId="1" xfId="3" applyNumberFormat="1" applyFont="1" applyBorder="1" applyAlignment="1" applyProtection="1">
      <alignment horizont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10" fontId="7" fillId="0" borderId="29" xfId="0" applyNumberFormat="1" applyFont="1" applyBorder="1" applyAlignment="1" applyProtection="1">
      <alignment horizontal="center" vertic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166" fontId="1" fillId="0" borderId="1" xfId="0" applyNumberFormat="1" applyFont="1" applyFill="1" applyBorder="1" applyAlignment="1" applyProtection="1">
      <alignment vertical="center"/>
      <protection locked="0"/>
    </xf>
    <xf numFmtId="166"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7" fontId="7" fillId="0" borderId="19" xfId="0" applyNumberFormat="1" applyFont="1" applyBorder="1" applyAlignment="1" applyProtection="1">
      <alignment horizontal="center" vertical="center"/>
      <protection locked="0"/>
    </xf>
    <xf numFmtId="167"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6">
    <cellStyle name="Comma" xfId="1" builtinId="3"/>
    <cellStyle name="Normal" xfId="0" builtinId="0"/>
    <cellStyle name="Normal 2" xfId="5"/>
    <cellStyle name="Normal 3" xfId="4"/>
    <cellStyle name="Percent" xfId="3" builtinId="5"/>
    <cellStyle name="היפר-קישור" xfId="2" builtinId="8"/>
  </cellStyles>
  <dxfs count="113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491;&#1493;&#1495;&#1493;&#1514;%20&#1514;&#1508;&#1506;&#1493;&#1500;/&#1491;&#1493;&#1495;&#1493;&#1514;%202019/&#1502;&#1488;&#1497;%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505;&#1508;&#1497;&#1511;&#1493;&#1514;/2019/&#1505;&#1508;&#1497;&#1511;&#1493;&#1514;%2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491;&#1493;&#1495;&#1493;&#1514;%20&#1514;&#1508;&#1506;&#1493;&#1500;/&#1491;&#1493;&#1495;&#1493;&#1514;%202019/&#1488;&#1508;&#1512;&#1497;&#15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53116</v>
          </cell>
        </row>
        <row r="4">
          <cell r="B4">
            <v>56954</v>
          </cell>
        </row>
        <row r="5">
          <cell r="B5">
            <v>66822</v>
          </cell>
        </row>
        <row r="6">
          <cell r="B6">
            <v>51877</v>
          </cell>
        </row>
        <row r="7">
          <cell r="B7">
            <v>57231</v>
          </cell>
          <cell r="P7">
            <v>7.77</v>
          </cell>
        </row>
        <row r="8">
          <cell r="B8">
            <v>57176</v>
          </cell>
        </row>
        <row r="9">
          <cell r="B9">
            <v>59747</v>
          </cell>
        </row>
        <row r="10">
          <cell r="B10">
            <v>57598</v>
          </cell>
        </row>
        <row r="11">
          <cell r="B11">
            <v>57138</v>
          </cell>
        </row>
        <row r="12">
          <cell r="B12">
            <v>59652</v>
          </cell>
        </row>
        <row r="13">
          <cell r="B13">
            <v>51114</v>
          </cell>
        </row>
        <row r="14">
          <cell r="B14">
            <v>57497</v>
          </cell>
        </row>
        <row r="15">
          <cell r="B15">
            <v>56882</v>
          </cell>
          <cell r="P15">
            <v>7.92</v>
          </cell>
        </row>
        <row r="16">
          <cell r="B16">
            <v>56469</v>
          </cell>
        </row>
        <row r="17">
          <cell r="B17">
            <v>57287</v>
          </cell>
          <cell r="P17">
            <v>7.35</v>
          </cell>
        </row>
        <row r="18">
          <cell r="B18">
            <v>57708</v>
          </cell>
        </row>
        <row r="19">
          <cell r="B19">
            <v>65606</v>
          </cell>
        </row>
        <row r="20">
          <cell r="B20">
            <v>51302</v>
          </cell>
        </row>
        <row r="21">
          <cell r="B21">
            <v>56169</v>
          </cell>
          <cell r="P21">
            <v>7.77</v>
          </cell>
        </row>
        <row r="22">
          <cell r="B22">
            <v>56770</v>
          </cell>
        </row>
        <row r="23">
          <cell r="B23">
            <v>56241</v>
          </cell>
          <cell r="P23">
            <v>7.65</v>
          </cell>
        </row>
        <row r="24">
          <cell r="B24">
            <v>56117</v>
          </cell>
        </row>
        <row r="25">
          <cell r="B25">
            <v>57258</v>
          </cell>
        </row>
        <row r="26">
          <cell r="B26">
            <v>63811</v>
          </cell>
        </row>
        <row r="27">
          <cell r="B27">
            <v>53401</v>
          </cell>
        </row>
        <row r="28">
          <cell r="B28">
            <v>59746</v>
          </cell>
        </row>
        <row r="29">
          <cell r="B29">
            <v>52178</v>
          </cell>
        </row>
        <row r="30">
          <cell r="B30">
            <v>73418</v>
          </cell>
        </row>
        <row r="31">
          <cell r="B31">
            <v>57760</v>
          </cell>
          <cell r="P31">
            <v>7.74</v>
          </cell>
        </row>
        <row r="32">
          <cell r="B32">
            <v>57732</v>
          </cell>
        </row>
        <row r="33">
          <cell r="B33">
            <v>60025</v>
          </cell>
        </row>
      </sheetData>
      <sheetData sheetId="4"/>
      <sheetData sheetId="5">
        <row r="2">
          <cell r="I2">
            <v>7.66</v>
          </cell>
          <cell r="L2">
            <v>1.38</v>
          </cell>
          <cell r="M2">
            <v>2.48</v>
          </cell>
        </row>
        <row r="3">
          <cell r="I3">
            <v>8.0299999999999994</v>
          </cell>
          <cell r="L3">
            <v>1.377</v>
          </cell>
          <cell r="M3">
            <v>1.69</v>
          </cell>
        </row>
        <row r="6">
          <cell r="I6">
            <v>7.73</v>
          </cell>
          <cell r="L6">
            <v>1.4510000000000001</v>
          </cell>
          <cell r="M6">
            <v>2.4</v>
          </cell>
        </row>
        <row r="7">
          <cell r="H7">
            <v>32</v>
          </cell>
          <cell r="I7">
            <v>7.3</v>
          </cell>
          <cell r="L7">
            <v>1.5189999999999999</v>
          </cell>
          <cell r="M7">
            <v>8.7100000000000009</v>
          </cell>
          <cell r="R7">
            <v>0.83</v>
          </cell>
        </row>
        <row r="8">
          <cell r="M8">
            <v>3.12</v>
          </cell>
        </row>
        <row r="9">
          <cell r="I9">
            <v>7.74</v>
          </cell>
          <cell r="L9">
            <v>1.5669999999999999</v>
          </cell>
          <cell r="M9">
            <v>6.1</v>
          </cell>
        </row>
        <row r="13">
          <cell r="I13">
            <v>8.06</v>
          </cell>
          <cell r="L13">
            <v>1.409</v>
          </cell>
        </row>
        <row r="14">
          <cell r="H14">
            <v>22</v>
          </cell>
          <cell r="I14">
            <v>7.89</v>
          </cell>
          <cell r="M14">
            <v>2.2200000000000002</v>
          </cell>
          <cell r="R14">
            <v>0.91</v>
          </cell>
        </row>
        <row r="15">
          <cell r="I15">
            <v>7.95</v>
          </cell>
          <cell r="L15">
            <v>1.256</v>
          </cell>
          <cell r="M15">
            <v>2.99</v>
          </cell>
        </row>
        <row r="16">
          <cell r="I16">
            <v>7.82</v>
          </cell>
          <cell r="L16">
            <v>1.33</v>
          </cell>
          <cell r="M16">
            <v>3.06</v>
          </cell>
        </row>
        <row r="20">
          <cell r="I20">
            <v>7.56</v>
          </cell>
          <cell r="L20">
            <v>1.1890000000000001</v>
          </cell>
          <cell r="M20">
            <v>2.12</v>
          </cell>
        </row>
        <row r="21">
          <cell r="H21">
            <v>18</v>
          </cell>
          <cell r="I21">
            <v>7.86</v>
          </cell>
          <cell r="M21">
            <v>2.57</v>
          </cell>
          <cell r="R21">
            <v>0.51</v>
          </cell>
        </row>
        <row r="22">
          <cell r="I22">
            <v>7.86</v>
          </cell>
          <cell r="L22">
            <v>1.2669999999999999</v>
          </cell>
          <cell r="M22">
            <v>2.81</v>
          </cell>
        </row>
        <row r="23">
          <cell r="I23">
            <v>8.0500000000000007</v>
          </cell>
          <cell r="L23">
            <v>1.3160000000000001</v>
          </cell>
          <cell r="M23">
            <v>2.84</v>
          </cell>
        </row>
        <row r="27">
          <cell r="I27">
            <v>7.82</v>
          </cell>
          <cell r="L27">
            <v>1.4330000000000001</v>
          </cell>
          <cell r="M27">
            <v>5.77</v>
          </cell>
        </row>
        <row r="28">
          <cell r="H28">
            <v>41</v>
          </cell>
          <cell r="M28">
            <v>11.77</v>
          </cell>
          <cell r="R28">
            <v>0.87</v>
          </cell>
        </row>
        <row r="30">
          <cell r="I30">
            <v>8.01</v>
          </cell>
          <cell r="L30">
            <v>1.3779999999999999</v>
          </cell>
          <cell r="M30">
            <v>3.22</v>
          </cell>
        </row>
        <row r="31">
          <cell r="I31">
            <v>7.87</v>
          </cell>
          <cell r="L31">
            <v>1.3169999999999999</v>
          </cell>
          <cell r="M31">
            <v>2.68</v>
          </cell>
        </row>
      </sheetData>
      <sheetData sheetId="6">
        <row r="6">
          <cell r="U6">
            <v>0.82199999999999995</v>
          </cell>
        </row>
        <row r="20">
          <cell r="T20">
            <v>4.4999999999999998E-2</v>
          </cell>
          <cell r="U20">
            <v>0.79100000000000004</v>
          </cell>
        </row>
        <row r="27">
          <cell r="U27">
            <v>0.81799999999999995</v>
          </cell>
        </row>
      </sheetData>
      <sheetData sheetId="7">
        <row r="2">
          <cell r="F2">
            <v>0.23599999999999999</v>
          </cell>
          <cell r="G2">
            <v>0.67</v>
          </cell>
          <cell r="I2">
            <v>60.017528483786151</v>
          </cell>
        </row>
        <row r="3">
          <cell r="I3">
            <v>34.21560035056968</v>
          </cell>
        </row>
        <row r="4">
          <cell r="I4">
            <v>35.000876424189308</v>
          </cell>
        </row>
        <row r="6">
          <cell r="I6">
            <v>52.837861524978088</v>
          </cell>
        </row>
        <row r="7">
          <cell r="I7">
            <v>69.553023663453104</v>
          </cell>
        </row>
        <row r="8">
          <cell r="I8">
            <v>56.539877300613497</v>
          </cell>
        </row>
        <row r="9">
          <cell r="F9">
            <v>0.22900000000000001</v>
          </cell>
          <cell r="G9">
            <v>0.70499999999999996</v>
          </cell>
          <cell r="I9">
            <v>50.930762489044703</v>
          </cell>
        </row>
        <row r="11">
          <cell r="I11">
            <v>3.1411042944785272</v>
          </cell>
        </row>
        <row r="13">
          <cell r="I13">
            <v>46.667835232252415</v>
          </cell>
        </row>
        <row r="14">
          <cell r="I14">
            <v>56.427695004382123</v>
          </cell>
        </row>
        <row r="15">
          <cell r="I15">
            <v>74.601226993865026</v>
          </cell>
        </row>
        <row r="16">
          <cell r="F16">
            <v>0.22800000000000001</v>
          </cell>
          <cell r="G16">
            <v>0.71</v>
          </cell>
          <cell r="I16">
            <v>76.957055214723937</v>
          </cell>
        </row>
        <row r="17">
          <cell r="I17">
            <v>55.866783523225237</v>
          </cell>
        </row>
        <row r="18">
          <cell r="I18">
            <v>36.347063978965814</v>
          </cell>
        </row>
        <row r="19">
          <cell r="I19">
            <v>2.2436459246275193</v>
          </cell>
        </row>
        <row r="20">
          <cell r="I20">
            <v>70.113935144609997</v>
          </cell>
        </row>
        <row r="21">
          <cell r="I21">
            <v>70.674846625766861</v>
          </cell>
        </row>
        <row r="22">
          <cell r="I22">
            <v>44.199824715162137</v>
          </cell>
        </row>
        <row r="23">
          <cell r="F23">
            <v>0.224</v>
          </cell>
          <cell r="G23">
            <v>0.70199999999999996</v>
          </cell>
          <cell r="I23">
            <v>42.965819456616998</v>
          </cell>
        </row>
        <row r="24">
          <cell r="I24">
            <v>60.802804557405786</v>
          </cell>
        </row>
        <row r="25">
          <cell r="I25">
            <v>27.260297984224362</v>
          </cell>
        </row>
        <row r="27">
          <cell r="I27">
            <v>75.947414548641547</v>
          </cell>
        </row>
        <row r="28">
          <cell r="I28">
            <v>21.090271691498685</v>
          </cell>
        </row>
        <row r="29">
          <cell r="I29">
            <v>49.023663453111311</v>
          </cell>
        </row>
        <row r="30">
          <cell r="F30">
            <v>0.224</v>
          </cell>
          <cell r="G30">
            <v>0.71599999999999997</v>
          </cell>
          <cell r="I30">
            <v>35.225241016652063</v>
          </cell>
        </row>
        <row r="31">
          <cell r="I31">
            <v>51.716038562664323</v>
          </cell>
        </row>
        <row r="32">
          <cell r="I32">
            <v>18.397896581945666</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019"/>
      <sheetName val="05.2019"/>
      <sheetName val="04.2019"/>
      <sheetName val="03.2019"/>
      <sheetName val="02.2019"/>
      <sheetName val="01.2019"/>
      <sheetName val="Sheet3"/>
    </sheetNames>
    <sheetDataSet>
      <sheetData sheetId="0"/>
      <sheetData sheetId="1">
        <row r="12">
          <cell r="H12">
            <v>11509</v>
          </cell>
        </row>
        <row r="13">
          <cell r="H13">
            <v>11671</v>
          </cell>
        </row>
        <row r="14">
          <cell r="H14">
            <v>11863</v>
          </cell>
        </row>
        <row r="15">
          <cell r="H15">
            <v>12145</v>
          </cell>
        </row>
        <row r="16">
          <cell r="H16">
            <v>12711</v>
          </cell>
        </row>
        <row r="17">
          <cell r="H17">
            <v>13216</v>
          </cell>
        </row>
        <row r="18">
          <cell r="H18">
            <v>13780</v>
          </cell>
        </row>
        <row r="19">
          <cell r="H19">
            <v>14170</v>
          </cell>
        </row>
        <row r="20">
          <cell r="H20">
            <v>14203</v>
          </cell>
        </row>
        <row r="21">
          <cell r="H21">
            <v>14300</v>
          </cell>
        </row>
        <row r="22">
          <cell r="H22">
            <v>14367</v>
          </cell>
        </row>
        <row r="23">
          <cell r="H23">
            <v>14814</v>
          </cell>
        </row>
        <row r="24">
          <cell r="H24">
            <v>15300</v>
          </cell>
        </row>
        <row r="25">
          <cell r="H25">
            <v>15941</v>
          </cell>
        </row>
        <row r="26">
          <cell r="H26">
            <v>16438</v>
          </cell>
        </row>
        <row r="27">
          <cell r="H27">
            <v>16908</v>
          </cell>
        </row>
        <row r="28">
          <cell r="H28">
            <v>17225</v>
          </cell>
        </row>
        <row r="29">
          <cell r="H29">
            <v>17495</v>
          </cell>
        </row>
        <row r="30">
          <cell r="H30">
            <v>18123</v>
          </cell>
        </row>
        <row r="31">
          <cell r="H31">
            <v>18443</v>
          </cell>
        </row>
        <row r="32">
          <cell r="H32">
            <v>18773</v>
          </cell>
        </row>
        <row r="33">
          <cell r="H33">
            <v>19330</v>
          </cell>
        </row>
        <row r="34">
          <cell r="H34">
            <v>19653</v>
          </cell>
        </row>
        <row r="35">
          <cell r="H35">
            <v>19881</v>
          </cell>
        </row>
        <row r="36">
          <cell r="H36">
            <v>20129</v>
          </cell>
        </row>
        <row r="37">
          <cell r="H37">
            <v>20804</v>
          </cell>
        </row>
        <row r="38">
          <cell r="H38">
            <v>21120</v>
          </cell>
        </row>
        <row r="39">
          <cell r="H39">
            <v>21550</v>
          </cell>
        </row>
        <row r="40">
          <cell r="H40">
            <v>22093</v>
          </cell>
        </row>
        <row r="41">
          <cell r="H41">
            <v>22438</v>
          </cell>
        </row>
        <row r="42">
          <cell r="H42">
            <v>22531</v>
          </cell>
        </row>
      </sheetData>
      <sheetData sheetId="2">
        <row r="39">
          <cell r="L39">
            <v>10911</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sheetData sheetId="1"/>
      <sheetData sheetId="2"/>
      <sheetData sheetId="3">
        <row r="3">
          <cell r="B3">
            <v>60277</v>
          </cell>
        </row>
      </sheetData>
      <sheetData sheetId="4">
        <row r="2">
          <cell r="K2">
            <v>7130</v>
          </cell>
        </row>
      </sheetData>
      <sheetData sheetId="5">
        <row r="2">
          <cell r="B2">
            <v>36</v>
          </cell>
        </row>
      </sheetData>
      <sheetData sheetId="6">
        <row r="2">
          <cell r="AU2">
            <v>3887.5</v>
          </cell>
        </row>
      </sheetData>
      <sheetData sheetId="7">
        <row r="2">
          <cell r="B2">
            <v>89</v>
          </cell>
        </row>
        <row r="3">
          <cell r="B3">
            <v>0</v>
          </cell>
        </row>
        <row r="4">
          <cell r="B4">
            <v>424</v>
          </cell>
        </row>
        <row r="5">
          <cell r="B5">
            <v>387</v>
          </cell>
        </row>
        <row r="6">
          <cell r="B6">
            <v>0</v>
          </cell>
        </row>
        <row r="7">
          <cell r="B7">
            <v>211</v>
          </cell>
        </row>
        <row r="8">
          <cell r="B8">
            <v>413</v>
          </cell>
        </row>
        <row r="9">
          <cell r="B9">
            <v>419</v>
          </cell>
        </row>
        <row r="10">
          <cell r="B10">
            <v>207</v>
          </cell>
        </row>
        <row r="11">
          <cell r="B11">
            <v>210</v>
          </cell>
        </row>
        <row r="12">
          <cell r="B12">
            <v>595</v>
          </cell>
        </row>
        <row r="13">
          <cell r="B13">
            <v>191</v>
          </cell>
        </row>
        <row r="14">
          <cell r="B14">
            <v>177</v>
          </cell>
        </row>
        <row r="15">
          <cell r="B15">
            <v>605</v>
          </cell>
        </row>
        <row r="16">
          <cell r="B16">
            <v>646</v>
          </cell>
        </row>
        <row r="17">
          <cell r="B17">
            <v>530</v>
          </cell>
        </row>
        <row r="18">
          <cell r="B18">
            <v>665</v>
          </cell>
        </row>
        <row r="19">
          <cell r="B19">
            <v>158</v>
          </cell>
        </row>
        <row r="20">
          <cell r="B20">
            <v>480</v>
          </cell>
        </row>
        <row r="22">
          <cell r="B22">
            <v>333</v>
          </cell>
        </row>
        <row r="23">
          <cell r="B23">
            <v>335</v>
          </cell>
        </row>
        <row r="24">
          <cell r="B24">
            <v>506</v>
          </cell>
        </row>
        <row r="25">
          <cell r="B25">
            <v>352</v>
          </cell>
        </row>
        <row r="26">
          <cell r="B26">
            <v>204</v>
          </cell>
        </row>
        <row r="27">
          <cell r="B27">
            <v>115</v>
          </cell>
        </row>
        <row r="28">
          <cell r="B28">
            <v>19</v>
          </cell>
        </row>
        <row r="29">
          <cell r="B29">
            <v>345</v>
          </cell>
        </row>
        <row r="31">
          <cell r="B31">
            <v>362</v>
          </cell>
        </row>
      </sheetData>
      <sheetData sheetId="8"/>
      <sheetData sheetId="9"/>
      <sheetData sheetId="10"/>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D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K44" sqref="K44"/>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7">
        <v>93</v>
      </c>
      <c r="D4" s="298"/>
      <c r="E4" s="297">
        <v>89</v>
      </c>
      <c r="F4" s="298"/>
      <c r="G4" s="297">
        <v>90</v>
      </c>
      <c r="H4" s="298"/>
      <c r="I4" s="297">
        <v>91</v>
      </c>
      <c r="J4" s="298"/>
      <c r="K4" s="297">
        <v>92</v>
      </c>
      <c r="L4" s="298"/>
      <c r="M4" s="297"/>
      <c r="N4" s="298"/>
      <c r="O4" s="50"/>
    </row>
    <row r="5" spans="1:15" s="57" customFormat="1" ht="48" customHeight="1" x14ac:dyDescent="0.2">
      <c r="A5" s="106"/>
      <c r="B5" s="131" t="s">
        <v>10</v>
      </c>
      <c r="C5" s="247" t="s">
        <v>268</v>
      </c>
      <c r="D5" s="248"/>
      <c r="E5" s="247" t="s">
        <v>19</v>
      </c>
      <c r="F5" s="248"/>
      <c r="G5" s="247" t="s">
        <v>20</v>
      </c>
      <c r="H5" s="248"/>
      <c r="I5" s="247" t="s">
        <v>21</v>
      </c>
      <c r="J5" s="248"/>
      <c r="K5" s="275" t="s">
        <v>22</v>
      </c>
      <c r="L5" s="275"/>
      <c r="M5" s="247" t="s">
        <v>162</v>
      </c>
      <c r="N5" s="248"/>
      <c r="O5" s="56"/>
    </row>
    <row r="6" spans="1:15" s="57" customFormat="1" ht="38.25" customHeight="1" x14ac:dyDescent="0.2">
      <c r="A6" s="106"/>
      <c r="B6" s="131" t="s">
        <v>11</v>
      </c>
      <c r="C6" s="247" t="s">
        <v>23</v>
      </c>
      <c r="D6" s="248"/>
      <c r="E6" s="247" t="s">
        <v>2</v>
      </c>
      <c r="F6" s="248"/>
      <c r="G6" s="247" t="s">
        <v>60</v>
      </c>
      <c r="H6" s="248"/>
      <c r="I6" s="247" t="s">
        <v>61</v>
      </c>
      <c r="J6" s="248"/>
      <c r="K6" s="275" t="s">
        <v>61</v>
      </c>
      <c r="L6" s="275"/>
      <c r="M6" s="247"/>
      <c r="N6" s="248"/>
      <c r="O6" s="56"/>
    </row>
    <row r="7" spans="1:15" s="57" customFormat="1" ht="15.75" customHeight="1" x14ac:dyDescent="0.2">
      <c r="A7" s="106"/>
      <c r="B7" s="131" t="s">
        <v>12</v>
      </c>
      <c r="C7" s="247" t="s">
        <v>214</v>
      </c>
      <c r="D7" s="248"/>
      <c r="E7" s="247" t="s">
        <v>214</v>
      </c>
      <c r="F7" s="248"/>
      <c r="G7" s="247" t="s">
        <v>214</v>
      </c>
      <c r="H7" s="248"/>
      <c r="I7" s="247" t="s">
        <v>214</v>
      </c>
      <c r="J7" s="248"/>
      <c r="K7" s="247" t="s">
        <v>214</v>
      </c>
      <c r="L7" s="248"/>
      <c r="M7" s="247"/>
      <c r="N7" s="248"/>
      <c r="O7" s="56"/>
    </row>
    <row r="8" spans="1:15" s="57" customFormat="1" ht="27.75" customHeight="1" x14ac:dyDescent="0.2">
      <c r="A8" s="54"/>
      <c r="B8" s="131" t="s">
        <v>13</v>
      </c>
      <c r="C8" s="299" t="s">
        <v>235</v>
      </c>
      <c r="D8" s="299"/>
      <c r="E8" s="294">
        <v>4</v>
      </c>
      <c r="F8" s="294"/>
      <c r="G8" s="294">
        <v>4</v>
      </c>
      <c r="H8" s="294"/>
      <c r="I8" s="294">
        <v>4</v>
      </c>
      <c r="J8" s="294"/>
      <c r="K8" s="294">
        <v>4</v>
      </c>
      <c r="L8" s="294"/>
      <c r="M8" s="247"/>
      <c r="N8" s="24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44">
        <f>[3]צנטרפוגות!B2</f>
        <v>89</v>
      </c>
      <c r="F14" s="63"/>
      <c r="G14" s="201">
        <v>2.5000000000000001E-2</v>
      </c>
      <c r="H14" s="63"/>
      <c r="I14" s="198">
        <v>0.65300000000000002</v>
      </c>
      <c r="J14" s="63"/>
      <c r="K14" s="63">
        <v>35</v>
      </c>
      <c r="L14" s="63"/>
      <c r="M14" s="144"/>
      <c r="N14" s="144"/>
      <c r="O14" s="50"/>
    </row>
    <row r="15" spans="1:15" x14ac:dyDescent="0.2">
      <c r="A15" s="61">
        <v>2</v>
      </c>
      <c r="B15" s="61"/>
      <c r="C15" s="63"/>
      <c r="D15" s="63"/>
      <c r="E15" s="238">
        <f>[3]צנטרפוגות!B3</f>
        <v>0</v>
      </c>
      <c r="F15" s="63"/>
      <c r="G15" s="202"/>
      <c r="H15" s="63"/>
      <c r="I15" s="197"/>
      <c r="J15" s="63"/>
      <c r="K15" s="63"/>
      <c r="L15" s="63"/>
      <c r="M15" s="144"/>
      <c r="N15" s="144"/>
      <c r="O15" s="50"/>
    </row>
    <row r="16" spans="1:15" x14ac:dyDescent="0.2">
      <c r="A16" s="61">
        <v>3</v>
      </c>
      <c r="B16" s="61"/>
      <c r="C16" s="63"/>
      <c r="D16" s="63"/>
      <c r="E16" s="244">
        <f>[3]צנטרפוגות!B4</f>
        <v>424</v>
      </c>
      <c r="F16" s="63"/>
      <c r="G16" s="202"/>
      <c r="H16" s="63"/>
      <c r="I16" s="197"/>
      <c r="J16" s="63"/>
      <c r="K16" s="218"/>
      <c r="L16" s="63"/>
      <c r="M16" s="144"/>
      <c r="N16" s="144"/>
      <c r="O16" s="50"/>
    </row>
    <row r="17" spans="1:15" x14ac:dyDescent="0.2">
      <c r="A17" s="61">
        <v>4</v>
      </c>
      <c r="B17" s="61"/>
      <c r="C17" s="63"/>
      <c r="D17" s="63"/>
      <c r="E17" s="238">
        <f>[3]צנטרפוגות!B5</f>
        <v>387</v>
      </c>
      <c r="F17" s="63"/>
      <c r="G17" s="202"/>
      <c r="H17" s="63"/>
      <c r="I17" s="197"/>
      <c r="J17" s="63"/>
      <c r="K17" s="63"/>
      <c r="L17" s="63"/>
      <c r="M17" s="144"/>
      <c r="N17" s="144"/>
      <c r="O17" s="50"/>
    </row>
    <row r="18" spans="1:15" x14ac:dyDescent="0.2">
      <c r="A18" s="61">
        <v>5</v>
      </c>
      <c r="B18" s="61"/>
      <c r="C18" s="63"/>
      <c r="D18" s="63"/>
      <c r="E18" s="244">
        <f>[3]צנטרפוגות!B6</f>
        <v>0</v>
      </c>
      <c r="F18" s="63"/>
      <c r="G18" s="202"/>
      <c r="H18" s="63"/>
      <c r="I18" s="197"/>
      <c r="J18" s="63"/>
      <c r="K18" s="218"/>
      <c r="L18" s="63"/>
      <c r="M18" s="144"/>
      <c r="N18" s="144"/>
      <c r="O18" s="50"/>
    </row>
    <row r="19" spans="1:15" x14ac:dyDescent="0.2">
      <c r="A19" s="61">
        <v>6</v>
      </c>
      <c r="B19" s="61"/>
      <c r="C19" s="63"/>
      <c r="D19" s="63"/>
      <c r="E19" s="238">
        <f>[3]צנטרפוגות!B7</f>
        <v>211</v>
      </c>
      <c r="F19" s="63"/>
      <c r="G19" s="202"/>
      <c r="H19" s="63"/>
      <c r="I19" s="197"/>
      <c r="J19" s="63"/>
      <c r="K19" s="63"/>
      <c r="L19" s="63"/>
      <c r="M19" s="144"/>
      <c r="N19" s="144"/>
      <c r="O19" s="50"/>
    </row>
    <row r="20" spans="1:15" x14ac:dyDescent="0.2">
      <c r="A20" s="61">
        <v>7</v>
      </c>
      <c r="B20" s="61"/>
      <c r="C20" s="63"/>
      <c r="D20" s="63"/>
      <c r="E20" s="244">
        <f>[3]צנטרפוגות!B8</f>
        <v>413</v>
      </c>
      <c r="F20" s="63"/>
      <c r="G20" s="202"/>
      <c r="H20" s="63"/>
      <c r="I20" s="197"/>
      <c r="J20" s="63"/>
      <c r="K20" s="218"/>
      <c r="L20" s="63"/>
      <c r="M20" s="144"/>
      <c r="N20" s="144"/>
      <c r="O20" s="50"/>
    </row>
    <row r="21" spans="1:15" x14ac:dyDescent="0.2">
      <c r="A21" s="61">
        <v>8</v>
      </c>
      <c r="B21" s="61"/>
      <c r="C21" s="63"/>
      <c r="D21" s="63"/>
      <c r="E21" s="238">
        <f>[3]צנטרפוגות!B9</f>
        <v>419</v>
      </c>
      <c r="F21" s="63"/>
      <c r="G21" s="202">
        <v>2.5000000000000001E-2</v>
      </c>
      <c r="H21" s="63"/>
      <c r="I21" s="197">
        <v>0.66</v>
      </c>
      <c r="J21" s="63"/>
      <c r="K21" s="63">
        <v>34</v>
      </c>
      <c r="L21" s="63"/>
      <c r="M21" s="144"/>
      <c r="N21" s="144"/>
      <c r="O21" s="50"/>
    </row>
    <row r="22" spans="1:15" x14ac:dyDescent="0.2">
      <c r="A22" s="61">
        <v>9</v>
      </c>
      <c r="B22" s="61"/>
      <c r="C22" s="63"/>
      <c r="D22" s="63"/>
      <c r="E22" s="244">
        <f>[3]צנטרפוגות!B10</f>
        <v>207</v>
      </c>
      <c r="F22" s="63"/>
      <c r="G22" s="227"/>
      <c r="H22" s="63"/>
      <c r="I22" s="196"/>
      <c r="J22" s="63"/>
      <c r="K22" s="63"/>
      <c r="L22" s="63"/>
      <c r="M22" s="144"/>
      <c r="N22" s="144"/>
      <c r="O22" s="50"/>
    </row>
    <row r="23" spans="1:15" x14ac:dyDescent="0.2">
      <c r="A23" s="61">
        <v>10</v>
      </c>
      <c r="B23" s="61"/>
      <c r="C23" s="63"/>
      <c r="D23" s="63"/>
      <c r="E23" s="238">
        <f>[3]צנטרפוגות!B11</f>
        <v>210</v>
      </c>
      <c r="F23" s="63"/>
      <c r="G23" s="202"/>
      <c r="H23" s="63"/>
      <c r="I23" s="197"/>
      <c r="J23" s="63"/>
      <c r="K23" s="218"/>
      <c r="L23" s="63"/>
      <c r="M23" s="144"/>
      <c r="N23" s="144"/>
      <c r="O23" s="50"/>
    </row>
    <row r="24" spans="1:15" x14ac:dyDescent="0.2">
      <c r="A24" s="61">
        <v>11</v>
      </c>
      <c r="B24" s="61"/>
      <c r="C24" s="63"/>
      <c r="D24" s="63"/>
      <c r="E24" s="244">
        <f>[3]צנטרפוגות!B12</f>
        <v>595</v>
      </c>
      <c r="F24" s="63"/>
      <c r="G24" s="202"/>
      <c r="H24" s="63"/>
      <c r="I24" s="197"/>
      <c r="J24" s="63"/>
      <c r="K24" s="63"/>
      <c r="L24" s="63"/>
      <c r="M24" s="144"/>
      <c r="N24" s="144"/>
      <c r="O24" s="50"/>
    </row>
    <row r="25" spans="1:15" x14ac:dyDescent="0.2">
      <c r="A25" s="61">
        <v>12</v>
      </c>
      <c r="B25" s="61"/>
      <c r="C25" s="63"/>
      <c r="D25" s="63"/>
      <c r="E25" s="238">
        <f>[3]צנטרפוגות!B13</f>
        <v>191</v>
      </c>
      <c r="F25" s="63"/>
      <c r="G25" s="202"/>
      <c r="H25" s="63"/>
      <c r="I25" s="197"/>
      <c r="J25" s="63"/>
      <c r="K25" s="218"/>
      <c r="L25" s="63"/>
      <c r="M25" s="144"/>
      <c r="N25" s="144"/>
      <c r="O25" s="50"/>
    </row>
    <row r="26" spans="1:15" x14ac:dyDescent="0.2">
      <c r="A26" s="61">
        <v>13</v>
      </c>
      <c r="B26" s="61"/>
      <c r="C26" s="63"/>
      <c r="D26" s="63"/>
      <c r="E26" s="244">
        <f>[3]צנטרפוגות!B14</f>
        <v>177</v>
      </c>
      <c r="F26" s="63"/>
      <c r="G26" s="202"/>
      <c r="H26" s="63"/>
      <c r="I26" s="197"/>
      <c r="J26" s="63"/>
      <c r="K26" s="63"/>
      <c r="L26" s="63"/>
      <c r="M26" s="144"/>
      <c r="N26" s="144"/>
      <c r="O26" s="50"/>
    </row>
    <row r="27" spans="1:15" x14ac:dyDescent="0.2">
      <c r="A27" s="61">
        <v>14</v>
      </c>
      <c r="B27" s="61"/>
      <c r="C27" s="63"/>
      <c r="D27" s="63"/>
      <c r="E27" s="238">
        <f>[3]צנטרפוגות!B15</f>
        <v>605</v>
      </c>
      <c r="F27" s="63"/>
      <c r="G27" s="202"/>
      <c r="H27" s="63"/>
      <c r="I27" s="197"/>
      <c r="J27" s="63"/>
      <c r="K27" s="218"/>
      <c r="L27" s="63"/>
      <c r="M27" s="144"/>
      <c r="N27" s="144"/>
      <c r="O27" s="50"/>
    </row>
    <row r="28" spans="1:15" x14ac:dyDescent="0.2">
      <c r="A28" s="61">
        <v>15</v>
      </c>
      <c r="B28" s="61"/>
      <c r="C28" s="63"/>
      <c r="D28" s="63"/>
      <c r="E28" s="244">
        <f>[3]צנטרפוגות!B16</f>
        <v>646</v>
      </c>
      <c r="F28" s="63"/>
      <c r="G28" s="202">
        <v>2.7E-2</v>
      </c>
      <c r="H28" s="63"/>
      <c r="I28" s="197">
        <v>0.66500000000000004</v>
      </c>
      <c r="J28" s="63"/>
      <c r="K28" s="63">
        <v>37</v>
      </c>
      <c r="L28" s="63"/>
      <c r="M28" s="144"/>
      <c r="N28" s="144"/>
      <c r="O28" s="50"/>
    </row>
    <row r="29" spans="1:15" x14ac:dyDescent="0.2">
      <c r="A29" s="61">
        <v>16</v>
      </c>
      <c r="B29" s="61"/>
      <c r="C29" s="63"/>
      <c r="D29" s="63"/>
      <c r="E29" s="238">
        <f>[3]צנטרפוגות!B17</f>
        <v>530</v>
      </c>
      <c r="F29" s="63"/>
      <c r="G29" s="202"/>
      <c r="H29" s="63"/>
      <c r="I29" s="197"/>
      <c r="J29" s="63"/>
      <c r="K29" s="63"/>
      <c r="L29" s="63"/>
      <c r="M29" s="144"/>
      <c r="N29" s="144"/>
      <c r="O29" s="50"/>
    </row>
    <row r="30" spans="1:15" x14ac:dyDescent="0.2">
      <c r="A30" s="61">
        <v>17</v>
      </c>
      <c r="B30" s="61"/>
      <c r="C30" s="63"/>
      <c r="D30" s="63"/>
      <c r="E30" s="244">
        <f>[3]צנטרפוגות!B18</f>
        <v>665</v>
      </c>
      <c r="F30" s="63"/>
      <c r="G30" s="202"/>
      <c r="H30" s="63"/>
      <c r="I30" s="197"/>
      <c r="J30" s="63"/>
      <c r="K30" s="218"/>
      <c r="L30" s="63"/>
      <c r="M30" s="144"/>
      <c r="N30" s="144"/>
      <c r="O30" s="50"/>
    </row>
    <row r="31" spans="1:15" x14ac:dyDescent="0.2">
      <c r="A31" s="61">
        <v>18</v>
      </c>
      <c r="B31" s="61"/>
      <c r="C31" s="63"/>
      <c r="D31" s="63"/>
      <c r="E31" s="238">
        <f>[3]צנטרפוגות!B19</f>
        <v>158</v>
      </c>
      <c r="F31" s="63"/>
      <c r="G31" s="199"/>
      <c r="H31" s="63"/>
      <c r="I31" s="202"/>
      <c r="J31" s="63"/>
      <c r="K31" s="63"/>
      <c r="L31" s="63"/>
      <c r="M31" s="144"/>
      <c r="N31" s="144"/>
      <c r="O31" s="50"/>
    </row>
    <row r="32" spans="1:15" x14ac:dyDescent="0.2">
      <c r="A32" s="61">
        <v>19</v>
      </c>
      <c r="B32" s="61"/>
      <c r="C32" s="63"/>
      <c r="D32" s="63"/>
      <c r="E32" s="244">
        <f>[3]צנטרפוגות!B20</f>
        <v>480</v>
      </c>
      <c r="F32" s="63"/>
      <c r="G32" s="199"/>
      <c r="H32" s="63"/>
      <c r="I32" s="202"/>
      <c r="J32" s="63"/>
      <c r="K32" s="63"/>
      <c r="L32" s="63"/>
      <c r="M32" s="144"/>
      <c r="N32" s="144"/>
      <c r="O32" s="50"/>
    </row>
    <row r="33" spans="1:15" x14ac:dyDescent="0.2">
      <c r="A33" s="61">
        <v>20</v>
      </c>
      <c r="B33" s="61"/>
      <c r="C33" s="63"/>
      <c r="D33" s="63"/>
      <c r="E33" s="238"/>
      <c r="F33" s="63"/>
      <c r="G33" s="233"/>
      <c r="H33" s="63"/>
      <c r="I33" s="202"/>
      <c r="J33" s="63"/>
      <c r="K33" s="218"/>
      <c r="L33" s="63"/>
      <c r="M33" s="144"/>
      <c r="N33" s="144"/>
      <c r="O33" s="50"/>
    </row>
    <row r="34" spans="1:15" x14ac:dyDescent="0.2">
      <c r="A34" s="61">
        <v>21</v>
      </c>
      <c r="B34" s="61"/>
      <c r="C34" s="63"/>
      <c r="D34" s="63"/>
      <c r="E34" s="244">
        <f>[3]צנטרפוגות!B22</f>
        <v>333</v>
      </c>
      <c r="F34" s="63"/>
      <c r="G34" s="233"/>
      <c r="H34" s="63"/>
      <c r="I34" s="202"/>
      <c r="J34" s="63"/>
      <c r="K34" s="218"/>
      <c r="L34" s="63"/>
      <c r="M34" s="144"/>
      <c r="N34" s="144"/>
      <c r="O34" s="50"/>
    </row>
    <row r="35" spans="1:15" x14ac:dyDescent="0.2">
      <c r="A35" s="61">
        <v>22</v>
      </c>
      <c r="B35" s="61"/>
      <c r="C35" s="63"/>
      <c r="D35" s="63"/>
      <c r="E35" s="238">
        <f>[3]צנטרפוגות!B23</f>
        <v>335</v>
      </c>
      <c r="F35" s="63"/>
      <c r="G35" s="202">
        <v>2.5000000000000001E-2</v>
      </c>
      <c r="H35" s="63"/>
      <c r="I35" s="202">
        <v>0.67900000000000005</v>
      </c>
      <c r="J35" s="63"/>
      <c r="K35" s="63">
        <v>32</v>
      </c>
      <c r="L35" s="63"/>
      <c r="M35" s="144"/>
      <c r="N35" s="144"/>
      <c r="O35" s="50"/>
    </row>
    <row r="36" spans="1:15" x14ac:dyDescent="0.2">
      <c r="A36" s="61">
        <v>23</v>
      </c>
      <c r="B36" s="61"/>
      <c r="C36" s="63"/>
      <c r="D36" s="63"/>
      <c r="E36" s="244">
        <f>[3]צנטרפוגות!B24</f>
        <v>506</v>
      </c>
      <c r="F36" s="63"/>
      <c r="G36" s="199"/>
      <c r="H36" s="63"/>
      <c r="I36" s="202"/>
      <c r="J36" s="63"/>
      <c r="K36" s="63"/>
      <c r="L36" s="63"/>
      <c r="M36" s="144"/>
      <c r="N36" s="144"/>
      <c r="O36" s="50"/>
    </row>
    <row r="37" spans="1:15" x14ac:dyDescent="0.2">
      <c r="A37" s="61">
        <v>24</v>
      </c>
      <c r="B37" s="61"/>
      <c r="C37" s="63"/>
      <c r="D37" s="63"/>
      <c r="E37" s="238">
        <f>[3]צנטרפוגות!B25</f>
        <v>352</v>
      </c>
      <c r="F37" s="63"/>
      <c r="G37" s="202"/>
      <c r="H37" s="63"/>
      <c r="I37" s="197"/>
      <c r="J37" s="63"/>
      <c r="K37" s="218"/>
      <c r="L37" s="63"/>
      <c r="M37" s="144"/>
      <c r="N37" s="144"/>
      <c r="O37" s="50"/>
    </row>
    <row r="38" spans="1:15" x14ac:dyDescent="0.2">
      <c r="A38" s="61">
        <v>25</v>
      </c>
      <c r="B38" s="61"/>
      <c r="C38" s="63"/>
      <c r="D38" s="63"/>
      <c r="E38" s="244">
        <f>[3]צנטרפוגות!B26</f>
        <v>204</v>
      </c>
      <c r="F38" s="63"/>
      <c r="G38" s="202"/>
      <c r="H38" s="63"/>
      <c r="I38" s="197"/>
      <c r="J38" s="63"/>
      <c r="K38" s="63"/>
      <c r="L38" s="63"/>
      <c r="M38" s="144"/>
      <c r="N38" s="144"/>
      <c r="O38" s="50"/>
    </row>
    <row r="39" spans="1:15" x14ac:dyDescent="0.2">
      <c r="A39" s="61">
        <v>26</v>
      </c>
      <c r="B39" s="61"/>
      <c r="C39" s="63"/>
      <c r="D39" s="63"/>
      <c r="E39" s="238">
        <f>[3]צנטרפוגות!B27</f>
        <v>115</v>
      </c>
      <c r="F39" s="63"/>
      <c r="G39" s="202"/>
      <c r="H39" s="63"/>
      <c r="I39" s="197"/>
      <c r="J39" s="63"/>
      <c r="K39" s="218"/>
      <c r="L39" s="63"/>
      <c r="M39" s="144"/>
      <c r="N39" s="144"/>
      <c r="O39" s="50"/>
    </row>
    <row r="40" spans="1:15" x14ac:dyDescent="0.2">
      <c r="A40" s="61">
        <v>27</v>
      </c>
      <c r="B40" s="61"/>
      <c r="C40" s="63"/>
      <c r="D40" s="63"/>
      <c r="E40" s="244">
        <f>[3]צנטרפוגות!B28</f>
        <v>19</v>
      </c>
      <c r="F40" s="63"/>
      <c r="G40" s="202"/>
      <c r="H40" s="63"/>
      <c r="I40" s="197"/>
      <c r="J40" s="63"/>
      <c r="K40" s="218"/>
      <c r="L40" s="63"/>
      <c r="M40" s="144"/>
      <c r="N40" s="144"/>
      <c r="O40" s="50"/>
    </row>
    <row r="41" spans="1:15" x14ac:dyDescent="0.2">
      <c r="A41" s="61">
        <v>28</v>
      </c>
      <c r="B41" s="61"/>
      <c r="C41" s="63"/>
      <c r="D41" s="63"/>
      <c r="E41" s="238">
        <f>[3]צנטרפוגות!B29</f>
        <v>345</v>
      </c>
      <c r="F41" s="63"/>
      <c r="G41" s="202"/>
      <c r="H41" s="63"/>
      <c r="I41" s="197"/>
      <c r="J41" s="63"/>
      <c r="K41" s="218"/>
      <c r="L41" s="63"/>
      <c r="M41" s="144"/>
      <c r="N41" s="144"/>
      <c r="O41" s="50"/>
    </row>
    <row r="42" spans="1:15" x14ac:dyDescent="0.2">
      <c r="A42" s="61">
        <v>29</v>
      </c>
      <c r="B42" s="61"/>
      <c r="C42" s="63"/>
      <c r="D42" s="63"/>
      <c r="E42" s="244"/>
      <c r="F42" s="63"/>
      <c r="G42" s="201"/>
      <c r="H42" s="63"/>
      <c r="I42" s="198"/>
      <c r="J42" s="63"/>
      <c r="K42" s="63"/>
      <c r="L42" s="63"/>
      <c r="M42" s="144"/>
      <c r="N42" s="144"/>
      <c r="O42" s="50"/>
    </row>
    <row r="43" spans="1:15" x14ac:dyDescent="0.2">
      <c r="A43" s="61">
        <v>30</v>
      </c>
      <c r="B43" s="61"/>
      <c r="C43" s="63"/>
      <c r="D43" s="63"/>
      <c r="E43" s="238">
        <f>[3]צנטרפוגות!B31</f>
        <v>362</v>
      </c>
      <c r="F43" s="63"/>
      <c r="G43" s="201">
        <v>2.5999999999999999E-2</v>
      </c>
      <c r="H43" s="63"/>
      <c r="I43" s="198">
        <v>0.68200000000000005</v>
      </c>
      <c r="J43" s="63"/>
      <c r="K43" s="63">
        <v>32</v>
      </c>
      <c r="L43" s="63"/>
      <c r="M43" s="144"/>
      <c r="N43" s="144"/>
      <c r="O43" s="50"/>
    </row>
    <row r="44" spans="1:15" x14ac:dyDescent="0.2">
      <c r="A44" s="61">
        <v>31</v>
      </c>
      <c r="B44" s="61"/>
      <c r="C44" s="63"/>
      <c r="D44" s="63"/>
      <c r="E44" s="244"/>
      <c r="F44" s="245"/>
      <c r="G44" s="201"/>
      <c r="H44" s="63"/>
      <c r="I44" s="198"/>
      <c r="J44" s="63"/>
      <c r="K44" s="218"/>
      <c r="L44" s="63"/>
      <c r="M44" s="144"/>
      <c r="N44" s="144"/>
      <c r="O44" s="50"/>
    </row>
    <row r="45" spans="1:15" x14ac:dyDescent="0.2">
      <c r="A45" s="67" t="s">
        <v>14</v>
      </c>
      <c r="B45" s="68"/>
      <c r="C45" s="68">
        <f>COUNT(C14:C44)</f>
        <v>0</v>
      </c>
      <c r="D45" s="68"/>
      <c r="E45" s="68">
        <f>COUNT(E14:E44)</f>
        <v>28</v>
      </c>
      <c r="F45" s="68"/>
      <c r="G45" s="68">
        <f>COUNT(G14:G44)</f>
        <v>5</v>
      </c>
      <c r="H45" s="68"/>
      <c r="I45" s="68">
        <f>COUNT(I14:I44)</f>
        <v>5</v>
      </c>
      <c r="J45" s="68"/>
      <c r="K45" s="68">
        <f>COUNT(K14:K44)</f>
        <v>5</v>
      </c>
      <c r="L45" s="68"/>
      <c r="M45" s="68">
        <f>COUNT(M14:M44)</f>
        <v>0</v>
      </c>
      <c r="N45" s="68"/>
      <c r="O45" s="50"/>
    </row>
    <row r="46" spans="1:15" x14ac:dyDescent="0.2">
      <c r="A46" s="67" t="s">
        <v>233</v>
      </c>
      <c r="B46" s="68"/>
      <c r="C46" s="68" t="e">
        <f>AVERAGE(C14:C44)</f>
        <v>#DIV/0!</v>
      </c>
      <c r="D46" s="68"/>
      <c r="E46" s="68">
        <f>AVERAGE(E14:E44)</f>
        <v>320.64285714285717</v>
      </c>
      <c r="F46" s="68"/>
      <c r="G46" s="68">
        <f>AVERAGE(G14:G44)</f>
        <v>2.5600000000000001E-2</v>
      </c>
      <c r="H46" s="68"/>
      <c r="I46" s="68">
        <f>AVERAGE(I14:I44)</f>
        <v>0.66779999999999995</v>
      </c>
      <c r="J46" s="68"/>
      <c r="K46" s="68">
        <f>AVERAGE(K14:K44)</f>
        <v>34</v>
      </c>
      <c r="L46" s="68"/>
      <c r="M46" s="68" t="e">
        <f>AVERAGE(M14:M44)</f>
        <v>#DIV/0!</v>
      </c>
      <c r="N46" s="68"/>
      <c r="O46" s="50"/>
    </row>
    <row r="47" spans="1:15" x14ac:dyDescent="0.2">
      <c r="A47" s="67" t="s">
        <v>16</v>
      </c>
      <c r="B47" s="68"/>
      <c r="C47" s="68">
        <f>MAX(C14:C44)</f>
        <v>0</v>
      </c>
      <c r="D47" s="68"/>
      <c r="E47" s="68">
        <f>MAX(E14:E44)</f>
        <v>665</v>
      </c>
      <c r="F47" s="68"/>
      <c r="G47" s="68">
        <f>MAX(G14:G44)</f>
        <v>2.7E-2</v>
      </c>
      <c r="H47" s="68"/>
      <c r="I47" s="68">
        <f>MAX(I14:I44)</f>
        <v>0.68200000000000005</v>
      </c>
      <c r="J47" s="68"/>
      <c r="K47" s="68">
        <f>MAX(K14:K44)</f>
        <v>37</v>
      </c>
      <c r="L47" s="68"/>
      <c r="M47" s="68">
        <f>MAX(M14:M44)</f>
        <v>0</v>
      </c>
      <c r="N47" s="68"/>
      <c r="O47" s="50"/>
    </row>
    <row r="48" spans="1:15" x14ac:dyDescent="0.2">
      <c r="A48" s="67" t="s">
        <v>15</v>
      </c>
      <c r="B48" s="68"/>
      <c r="C48" s="68">
        <f>MIN(C14:C44)</f>
        <v>0</v>
      </c>
      <c r="D48" s="68"/>
      <c r="E48" s="68">
        <f>MIN(E14:E44)</f>
        <v>0</v>
      </c>
      <c r="F48" s="68"/>
      <c r="G48" s="68">
        <f>MIN(G14:G44)</f>
        <v>2.5000000000000001E-2</v>
      </c>
      <c r="H48" s="68"/>
      <c r="I48" s="68">
        <f>MIN(I14:I44)</f>
        <v>0.65300000000000002</v>
      </c>
      <c r="J48" s="68"/>
      <c r="K48" s="68">
        <f>MIN(K14:K44)</f>
        <v>32</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913" priority="1" stopIfTrue="1" operator="lessThan">
      <formula>C$8</formula>
    </cfRule>
  </conditionalFormatting>
  <conditionalFormatting sqref="C46 E46 G46 I46 K46 M46">
    <cfRule type="cellIs" dxfId="912"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BQ14" activePane="bottomRight" state="frozen"/>
      <selection pane="topRight" activeCell="C1" sqref="C1"/>
      <selection pane="bottomLeft" activeCell="A14" sqref="A14"/>
      <selection pane="bottomRight" activeCell="BX19" sqref="BX19"/>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0">
        <v>89</v>
      </c>
      <c r="D4" s="301"/>
      <c r="E4" s="300">
        <v>90</v>
      </c>
      <c r="F4" s="301"/>
      <c r="G4" s="300">
        <v>91</v>
      </c>
      <c r="H4" s="301"/>
      <c r="I4" s="300">
        <v>92</v>
      </c>
      <c r="J4" s="301"/>
      <c r="K4" s="300">
        <v>15</v>
      </c>
      <c r="L4" s="301"/>
      <c r="M4" s="300">
        <v>43</v>
      </c>
      <c r="N4" s="301"/>
      <c r="O4" s="300">
        <v>95</v>
      </c>
      <c r="P4" s="301"/>
      <c r="Q4" s="300">
        <v>96</v>
      </c>
      <c r="R4" s="301"/>
      <c r="S4" s="300">
        <v>97</v>
      </c>
      <c r="T4" s="301"/>
      <c r="U4" s="300">
        <v>38</v>
      </c>
      <c r="V4" s="301"/>
      <c r="W4" s="300">
        <v>33</v>
      </c>
      <c r="X4" s="301"/>
      <c r="Y4" s="300">
        <v>39</v>
      </c>
      <c r="Z4" s="301"/>
      <c r="AA4" s="300">
        <v>62</v>
      </c>
      <c r="AB4" s="301"/>
      <c r="AC4" s="300">
        <v>71</v>
      </c>
      <c r="AD4" s="301"/>
      <c r="AE4" s="300">
        <v>63</v>
      </c>
      <c r="AF4" s="301"/>
      <c r="AG4" s="300">
        <v>64</v>
      </c>
      <c r="AH4" s="301"/>
      <c r="AI4" s="300">
        <v>65</v>
      </c>
      <c r="AJ4" s="301"/>
      <c r="AK4" s="300">
        <v>66</v>
      </c>
      <c r="AL4" s="301"/>
      <c r="AM4" s="300">
        <v>67</v>
      </c>
      <c r="AN4" s="301"/>
      <c r="AO4" s="300">
        <v>68</v>
      </c>
      <c r="AP4" s="301"/>
      <c r="AQ4" s="300">
        <v>69</v>
      </c>
      <c r="AR4" s="301"/>
      <c r="AS4" s="300">
        <v>78</v>
      </c>
      <c r="AT4" s="301"/>
      <c r="AU4" s="300">
        <v>79</v>
      </c>
      <c r="AV4" s="301"/>
      <c r="AW4" s="300">
        <v>74</v>
      </c>
      <c r="AX4" s="301"/>
      <c r="AY4" s="300">
        <v>82</v>
      </c>
      <c r="AZ4" s="301"/>
      <c r="BA4" s="300">
        <v>72</v>
      </c>
      <c r="BB4" s="301"/>
      <c r="BC4" s="300">
        <v>76</v>
      </c>
      <c r="BD4" s="301"/>
      <c r="BE4" s="300">
        <v>83</v>
      </c>
      <c r="BF4" s="301"/>
      <c r="BG4" s="300">
        <v>73</v>
      </c>
      <c r="BH4" s="301"/>
      <c r="BI4" s="300">
        <v>80</v>
      </c>
      <c r="BJ4" s="301"/>
      <c r="BK4" s="300">
        <v>70</v>
      </c>
      <c r="BL4" s="301"/>
      <c r="BM4" s="300">
        <v>75</v>
      </c>
      <c r="BN4" s="301"/>
      <c r="BO4" s="300">
        <v>77</v>
      </c>
      <c r="BP4" s="301"/>
      <c r="BQ4" s="300">
        <v>59</v>
      </c>
      <c r="BR4" s="301"/>
      <c r="BS4" s="300">
        <v>60</v>
      </c>
      <c r="BT4" s="301"/>
      <c r="BU4" s="300">
        <v>84</v>
      </c>
      <c r="BV4" s="301"/>
      <c r="BW4" s="300">
        <v>55</v>
      </c>
      <c r="BX4" s="301"/>
      <c r="BY4" s="300">
        <v>56</v>
      </c>
      <c r="BZ4" s="301"/>
      <c r="CA4" s="300">
        <v>88</v>
      </c>
      <c r="CB4" s="301"/>
      <c r="CC4" s="300"/>
      <c r="CD4" s="301"/>
      <c r="CE4" s="123"/>
    </row>
    <row r="5" spans="1:83" s="93" customFormat="1" ht="23.25" customHeight="1" x14ac:dyDescent="0.2">
      <c r="A5" s="94"/>
      <c r="B5" s="134" t="s">
        <v>10</v>
      </c>
      <c r="C5" s="284" t="s">
        <v>19</v>
      </c>
      <c r="D5" s="285"/>
      <c r="E5" s="284" t="s">
        <v>20</v>
      </c>
      <c r="F5" s="285"/>
      <c r="G5" s="284" t="s">
        <v>21</v>
      </c>
      <c r="H5" s="285"/>
      <c r="I5" s="284" t="s">
        <v>22</v>
      </c>
      <c r="J5" s="285"/>
      <c r="K5" s="284" t="s">
        <v>1</v>
      </c>
      <c r="L5" s="285"/>
      <c r="M5" s="284" t="s">
        <v>81</v>
      </c>
      <c r="N5" s="285"/>
      <c r="O5" s="284" t="s">
        <v>96</v>
      </c>
      <c r="P5" s="285"/>
      <c r="Q5" s="284" t="s">
        <v>24</v>
      </c>
      <c r="R5" s="285"/>
      <c r="S5" s="284" t="s">
        <v>25</v>
      </c>
      <c r="T5" s="285"/>
      <c r="U5" s="284" t="s">
        <v>17</v>
      </c>
      <c r="V5" s="285"/>
      <c r="W5" s="284" t="s">
        <v>69</v>
      </c>
      <c r="X5" s="285"/>
      <c r="Y5" s="284" t="s">
        <v>67</v>
      </c>
      <c r="Z5" s="285"/>
      <c r="AA5" s="284" t="s">
        <v>254</v>
      </c>
      <c r="AB5" s="285"/>
      <c r="AC5" s="284" t="s">
        <v>48</v>
      </c>
      <c r="AD5" s="285"/>
      <c r="AE5" s="284" t="s">
        <v>63</v>
      </c>
      <c r="AF5" s="285"/>
      <c r="AG5" s="284" t="s">
        <v>41</v>
      </c>
      <c r="AH5" s="285"/>
      <c r="AI5" s="284" t="s">
        <v>42</v>
      </c>
      <c r="AJ5" s="285"/>
      <c r="AK5" s="284" t="s">
        <v>43</v>
      </c>
      <c r="AL5" s="285"/>
      <c r="AM5" s="284" t="s">
        <v>44</v>
      </c>
      <c r="AN5" s="285"/>
      <c r="AO5" s="284" t="s">
        <v>45</v>
      </c>
      <c r="AP5" s="285"/>
      <c r="AQ5" s="284" t="s">
        <v>46</v>
      </c>
      <c r="AR5" s="285"/>
      <c r="AS5" s="284" t="s">
        <v>79</v>
      </c>
      <c r="AT5" s="285"/>
      <c r="AU5" s="284" t="s">
        <v>53</v>
      </c>
      <c r="AV5" s="285"/>
      <c r="AW5" s="284" t="s">
        <v>51</v>
      </c>
      <c r="AX5" s="285"/>
      <c r="AY5" s="284" t="s">
        <v>56</v>
      </c>
      <c r="AZ5" s="285"/>
      <c r="BA5" s="284" t="s">
        <v>49</v>
      </c>
      <c r="BB5" s="285"/>
      <c r="BC5" s="284" t="s">
        <v>68</v>
      </c>
      <c r="BD5" s="285"/>
      <c r="BE5" s="284" t="s">
        <v>57</v>
      </c>
      <c r="BF5" s="285"/>
      <c r="BG5" s="284" t="s">
        <v>50</v>
      </c>
      <c r="BH5" s="285"/>
      <c r="BI5" s="284" t="s">
        <v>54</v>
      </c>
      <c r="BJ5" s="285"/>
      <c r="BK5" s="284" t="s">
        <v>47</v>
      </c>
      <c r="BL5" s="285"/>
      <c r="BM5" s="284" t="s">
        <v>80</v>
      </c>
      <c r="BN5" s="285"/>
      <c r="BO5" s="284" t="s">
        <v>52</v>
      </c>
      <c r="BP5" s="285"/>
      <c r="BQ5" s="284" t="s">
        <v>59</v>
      </c>
      <c r="BR5" s="285"/>
      <c r="BS5" s="284" t="s">
        <v>55</v>
      </c>
      <c r="BT5" s="285"/>
      <c r="BU5" s="284" t="s">
        <v>58</v>
      </c>
      <c r="BV5" s="285"/>
      <c r="BW5" s="284" t="s">
        <v>64</v>
      </c>
      <c r="BX5" s="285"/>
      <c r="BY5" s="284" t="s">
        <v>62</v>
      </c>
      <c r="BZ5" s="285"/>
      <c r="CA5" s="284" t="s">
        <v>65</v>
      </c>
      <c r="CB5" s="285"/>
      <c r="CC5" s="284" t="s">
        <v>162</v>
      </c>
      <c r="CD5" s="285"/>
      <c r="CE5" s="92"/>
    </row>
    <row r="6" spans="1:83" s="93" customFormat="1" ht="52.5" customHeight="1" x14ac:dyDescent="0.2">
      <c r="A6" s="94"/>
      <c r="B6" s="134" t="s">
        <v>11</v>
      </c>
      <c r="C6" s="284" t="s">
        <v>66</v>
      </c>
      <c r="D6" s="285"/>
      <c r="E6" s="284" t="s">
        <v>60</v>
      </c>
      <c r="F6" s="285"/>
      <c r="G6" s="284" t="s">
        <v>61</v>
      </c>
      <c r="H6" s="285"/>
      <c r="I6" s="284" t="s">
        <v>61</v>
      </c>
      <c r="J6" s="285"/>
      <c r="K6" s="284"/>
      <c r="L6" s="285"/>
      <c r="M6" s="247" t="s">
        <v>255</v>
      </c>
      <c r="N6" s="248"/>
      <c r="O6" s="247" t="s">
        <v>256</v>
      </c>
      <c r="P6" s="248"/>
      <c r="Q6" s="247" t="s">
        <v>257</v>
      </c>
      <c r="R6" s="248"/>
      <c r="S6" s="247" t="s">
        <v>258</v>
      </c>
      <c r="T6" s="248"/>
      <c r="U6" s="284" t="s">
        <v>26</v>
      </c>
      <c r="V6" s="285"/>
      <c r="W6" s="284" t="s">
        <v>26</v>
      </c>
      <c r="X6" s="285"/>
      <c r="Y6" s="284" t="s">
        <v>26</v>
      </c>
      <c r="Z6" s="285"/>
      <c r="AA6" s="284" t="s">
        <v>26</v>
      </c>
      <c r="AB6" s="285"/>
      <c r="AC6" s="284" t="s">
        <v>26</v>
      </c>
      <c r="AD6" s="285"/>
      <c r="AE6" s="284" t="s">
        <v>26</v>
      </c>
      <c r="AF6" s="285"/>
      <c r="AG6" s="284" t="s">
        <v>26</v>
      </c>
      <c r="AH6" s="285"/>
      <c r="AI6" s="284" t="s">
        <v>26</v>
      </c>
      <c r="AJ6" s="285"/>
      <c r="AK6" s="284" t="s">
        <v>26</v>
      </c>
      <c r="AL6" s="285"/>
      <c r="AM6" s="284" t="s">
        <v>26</v>
      </c>
      <c r="AN6" s="285"/>
      <c r="AO6" s="284" t="s">
        <v>26</v>
      </c>
      <c r="AP6" s="285"/>
      <c r="AQ6" s="284" t="s">
        <v>26</v>
      </c>
      <c r="AR6" s="285"/>
      <c r="AS6" s="284" t="s">
        <v>26</v>
      </c>
      <c r="AT6" s="285"/>
      <c r="AU6" s="284" t="s">
        <v>26</v>
      </c>
      <c r="AV6" s="285"/>
      <c r="AW6" s="284" t="s">
        <v>26</v>
      </c>
      <c r="AX6" s="285"/>
      <c r="AY6" s="284" t="s">
        <v>26</v>
      </c>
      <c r="AZ6" s="285"/>
      <c r="BA6" s="284" t="s">
        <v>26</v>
      </c>
      <c r="BB6" s="285"/>
      <c r="BC6" s="284" t="s">
        <v>26</v>
      </c>
      <c r="BD6" s="285"/>
      <c r="BE6" s="284" t="s">
        <v>26</v>
      </c>
      <c r="BF6" s="285"/>
      <c r="BG6" s="284" t="s">
        <v>26</v>
      </c>
      <c r="BH6" s="285"/>
      <c r="BI6" s="284" t="s">
        <v>26</v>
      </c>
      <c r="BJ6" s="285"/>
      <c r="BK6" s="284" t="s">
        <v>26</v>
      </c>
      <c r="BL6" s="285"/>
      <c r="BM6" s="284" t="s">
        <v>26</v>
      </c>
      <c r="BN6" s="285"/>
      <c r="BO6" s="284" t="s">
        <v>26</v>
      </c>
      <c r="BP6" s="285"/>
      <c r="BQ6" s="284" t="s">
        <v>26</v>
      </c>
      <c r="BR6" s="285"/>
      <c r="BS6" s="284" t="s">
        <v>26</v>
      </c>
      <c r="BT6" s="285"/>
      <c r="BU6" s="284" t="s">
        <v>26</v>
      </c>
      <c r="BV6" s="285"/>
      <c r="BW6" s="284" t="s">
        <v>26</v>
      </c>
      <c r="BX6" s="285"/>
      <c r="BY6" s="284" t="s">
        <v>26</v>
      </c>
      <c r="BZ6" s="285"/>
      <c r="CA6" s="284" t="s">
        <v>26</v>
      </c>
      <c r="CB6" s="285"/>
      <c r="CC6" s="284"/>
      <c r="CD6" s="285"/>
      <c r="CE6" s="92"/>
    </row>
    <row r="7" spans="1:83" s="93" customFormat="1" ht="18" customHeight="1" x14ac:dyDescent="0.2">
      <c r="A7" s="94"/>
      <c r="B7" s="138" t="s">
        <v>154</v>
      </c>
      <c r="C7" s="304"/>
      <c r="D7" s="305"/>
      <c r="E7" s="304"/>
      <c r="F7" s="305"/>
      <c r="G7" s="304"/>
      <c r="H7" s="305"/>
      <c r="I7" s="304"/>
      <c r="J7" s="305"/>
      <c r="K7" s="304"/>
      <c r="L7" s="305"/>
      <c r="M7" s="304">
        <v>1000</v>
      </c>
      <c r="N7" s="305"/>
      <c r="O7" s="304">
        <v>3</v>
      </c>
      <c r="P7" s="305"/>
      <c r="Q7" s="304">
        <v>1</v>
      </c>
      <c r="R7" s="305"/>
      <c r="S7" s="304">
        <v>1</v>
      </c>
      <c r="T7" s="305"/>
      <c r="U7" s="304"/>
      <c r="V7" s="305"/>
      <c r="W7" s="304"/>
      <c r="X7" s="305"/>
      <c r="Y7" s="304"/>
      <c r="Z7" s="305"/>
      <c r="AA7" s="304"/>
      <c r="AB7" s="305"/>
      <c r="AC7" s="304"/>
      <c r="AD7" s="305"/>
      <c r="AE7" s="304">
        <v>20</v>
      </c>
      <c r="AF7" s="305"/>
      <c r="AG7" s="304">
        <v>600</v>
      </c>
      <c r="AH7" s="305"/>
      <c r="AI7" s="304">
        <v>90</v>
      </c>
      <c r="AJ7" s="305"/>
      <c r="AK7" s="304">
        <v>200</v>
      </c>
      <c r="AL7" s="305"/>
      <c r="AM7" s="304">
        <v>2500</v>
      </c>
      <c r="AN7" s="305"/>
      <c r="AO7" s="304">
        <v>5</v>
      </c>
      <c r="AP7" s="305"/>
      <c r="AQ7" s="304">
        <v>400</v>
      </c>
      <c r="AR7" s="305"/>
      <c r="AS7" s="304"/>
      <c r="AT7" s="305"/>
      <c r="AU7" s="304"/>
      <c r="AV7" s="305"/>
      <c r="AW7" s="304"/>
      <c r="AX7" s="305"/>
      <c r="AY7" s="304"/>
      <c r="AZ7" s="305"/>
      <c r="BA7" s="304"/>
      <c r="BB7" s="305"/>
      <c r="BC7" s="304"/>
      <c r="BD7" s="305"/>
      <c r="BE7" s="304"/>
      <c r="BF7" s="305"/>
      <c r="BG7" s="304"/>
      <c r="BH7" s="305"/>
      <c r="BI7" s="304"/>
      <c r="BJ7" s="305"/>
      <c r="BK7" s="304"/>
      <c r="BL7" s="305"/>
      <c r="BM7" s="304"/>
      <c r="BN7" s="305"/>
      <c r="BO7" s="304"/>
      <c r="BP7" s="305"/>
      <c r="BQ7" s="304"/>
      <c r="BR7" s="305"/>
      <c r="BS7" s="304"/>
      <c r="BT7" s="305"/>
      <c r="BU7" s="304"/>
      <c r="BV7" s="305"/>
      <c r="BW7" s="304"/>
      <c r="BX7" s="305"/>
      <c r="BY7" s="304"/>
      <c r="BZ7" s="305"/>
      <c r="CA7" s="304"/>
      <c r="CB7" s="305"/>
      <c r="CC7" s="304"/>
      <c r="CD7" s="305"/>
      <c r="CE7" s="92"/>
    </row>
    <row r="8" spans="1:83" s="93" customFormat="1" ht="16.5" customHeight="1" x14ac:dyDescent="0.2">
      <c r="A8" s="94"/>
      <c r="B8" s="134" t="s">
        <v>12</v>
      </c>
      <c r="C8" s="284" t="s">
        <v>210</v>
      </c>
      <c r="D8" s="285"/>
      <c r="E8" s="302" t="s">
        <v>214</v>
      </c>
      <c r="F8" s="303"/>
      <c r="G8" s="302" t="s">
        <v>214</v>
      </c>
      <c r="H8" s="303"/>
      <c r="I8" s="302" t="s">
        <v>214</v>
      </c>
      <c r="J8" s="303"/>
      <c r="K8" s="284"/>
      <c r="L8" s="285"/>
      <c r="M8" s="302" t="s">
        <v>213</v>
      </c>
      <c r="N8" s="303"/>
      <c r="O8" s="302" t="s">
        <v>213</v>
      </c>
      <c r="P8" s="303"/>
      <c r="Q8" s="302" t="s">
        <v>204</v>
      </c>
      <c r="R8" s="303"/>
      <c r="S8" s="302" t="s">
        <v>204</v>
      </c>
      <c r="T8" s="303"/>
      <c r="U8" s="302" t="s">
        <v>223</v>
      </c>
      <c r="V8" s="303"/>
      <c r="W8" s="302" t="s">
        <v>223</v>
      </c>
      <c r="X8" s="303"/>
      <c r="Y8" s="302" t="s">
        <v>223</v>
      </c>
      <c r="Z8" s="303"/>
      <c r="AA8" s="302" t="s">
        <v>223</v>
      </c>
      <c r="AB8" s="303"/>
      <c r="AC8" s="302" t="s">
        <v>223</v>
      </c>
      <c r="AD8" s="303"/>
      <c r="AE8" s="302" t="s">
        <v>223</v>
      </c>
      <c r="AF8" s="303"/>
      <c r="AG8" s="302" t="s">
        <v>223</v>
      </c>
      <c r="AH8" s="303"/>
      <c r="AI8" s="302" t="s">
        <v>223</v>
      </c>
      <c r="AJ8" s="303"/>
      <c r="AK8" s="302" t="s">
        <v>223</v>
      </c>
      <c r="AL8" s="303"/>
      <c r="AM8" s="302" t="s">
        <v>223</v>
      </c>
      <c r="AN8" s="303"/>
      <c r="AO8" s="302" t="s">
        <v>223</v>
      </c>
      <c r="AP8" s="303"/>
      <c r="AQ8" s="302" t="s">
        <v>223</v>
      </c>
      <c r="AR8" s="303"/>
      <c r="AS8" s="302" t="s">
        <v>223</v>
      </c>
      <c r="AT8" s="303"/>
      <c r="AU8" s="302" t="s">
        <v>223</v>
      </c>
      <c r="AV8" s="303"/>
      <c r="AW8" s="302" t="s">
        <v>223</v>
      </c>
      <c r="AX8" s="303"/>
      <c r="AY8" s="302" t="s">
        <v>223</v>
      </c>
      <c r="AZ8" s="303"/>
      <c r="BA8" s="302" t="s">
        <v>223</v>
      </c>
      <c r="BB8" s="303"/>
      <c r="BC8" s="302" t="s">
        <v>223</v>
      </c>
      <c r="BD8" s="303"/>
      <c r="BE8" s="302" t="s">
        <v>223</v>
      </c>
      <c r="BF8" s="303"/>
      <c r="BG8" s="302" t="s">
        <v>223</v>
      </c>
      <c r="BH8" s="303"/>
      <c r="BI8" s="302" t="s">
        <v>223</v>
      </c>
      <c r="BJ8" s="303"/>
      <c r="BK8" s="302" t="s">
        <v>223</v>
      </c>
      <c r="BL8" s="303"/>
      <c r="BM8" s="302" t="s">
        <v>223</v>
      </c>
      <c r="BN8" s="303"/>
      <c r="BO8" s="302" t="s">
        <v>223</v>
      </c>
      <c r="BP8" s="303"/>
      <c r="BQ8" s="302" t="s">
        <v>223</v>
      </c>
      <c r="BR8" s="303"/>
      <c r="BS8" s="302" t="s">
        <v>223</v>
      </c>
      <c r="BT8" s="303"/>
      <c r="BU8" s="302" t="s">
        <v>223</v>
      </c>
      <c r="BV8" s="303"/>
      <c r="BW8" s="302" t="s">
        <v>223</v>
      </c>
      <c r="BX8" s="303"/>
      <c r="BY8" s="302" t="s">
        <v>223</v>
      </c>
      <c r="BZ8" s="303"/>
      <c r="CA8" s="302" t="s">
        <v>223</v>
      </c>
      <c r="CB8" s="303"/>
      <c r="CC8" s="284"/>
      <c r="CD8" s="285"/>
      <c r="CE8" s="92"/>
    </row>
    <row r="9" spans="1:83" s="93" customFormat="1" ht="24" customHeight="1" x14ac:dyDescent="0.2">
      <c r="A9" s="131"/>
      <c r="B9" s="137" t="s">
        <v>13</v>
      </c>
      <c r="C9" s="284">
        <v>30</v>
      </c>
      <c r="D9" s="285"/>
      <c r="E9" s="284">
        <v>4</v>
      </c>
      <c r="F9" s="285"/>
      <c r="G9" s="284">
        <v>4</v>
      </c>
      <c r="H9" s="285"/>
      <c r="I9" s="284">
        <v>4</v>
      </c>
      <c r="J9" s="285"/>
      <c r="K9" s="284"/>
      <c r="L9" s="285"/>
      <c r="M9" s="284">
        <v>1</v>
      </c>
      <c r="N9" s="285"/>
      <c r="O9" s="284">
        <v>1</v>
      </c>
      <c r="P9" s="285"/>
      <c r="Q9" s="284"/>
      <c r="R9" s="285"/>
      <c r="S9" s="284"/>
      <c r="T9" s="285"/>
      <c r="U9" s="284">
        <v>1</v>
      </c>
      <c r="V9" s="285"/>
      <c r="W9" s="284">
        <v>1</v>
      </c>
      <c r="X9" s="285"/>
      <c r="Y9" s="284">
        <v>1</v>
      </c>
      <c r="Z9" s="285"/>
      <c r="AA9" s="284">
        <v>1</v>
      </c>
      <c r="AB9" s="285"/>
      <c r="AC9" s="284">
        <v>1</v>
      </c>
      <c r="AD9" s="285"/>
      <c r="AE9" s="284">
        <v>1</v>
      </c>
      <c r="AF9" s="285"/>
      <c r="AG9" s="284">
        <v>1</v>
      </c>
      <c r="AH9" s="285"/>
      <c r="AI9" s="284">
        <v>1</v>
      </c>
      <c r="AJ9" s="285"/>
      <c r="AK9" s="284">
        <v>1</v>
      </c>
      <c r="AL9" s="285"/>
      <c r="AM9" s="284">
        <v>1</v>
      </c>
      <c r="AN9" s="285"/>
      <c r="AO9" s="284">
        <v>1</v>
      </c>
      <c r="AP9" s="285"/>
      <c r="AQ9" s="284">
        <v>1</v>
      </c>
      <c r="AR9" s="285"/>
      <c r="AS9" s="284">
        <v>1</v>
      </c>
      <c r="AT9" s="285"/>
      <c r="AU9" s="284">
        <v>1</v>
      </c>
      <c r="AV9" s="285"/>
      <c r="AW9" s="284">
        <v>1</v>
      </c>
      <c r="AX9" s="285"/>
      <c r="AY9" s="284">
        <v>1</v>
      </c>
      <c r="AZ9" s="285"/>
      <c r="BA9" s="284">
        <v>1</v>
      </c>
      <c r="BB9" s="285"/>
      <c r="BC9" s="284">
        <v>1</v>
      </c>
      <c r="BD9" s="285"/>
      <c r="BE9" s="284">
        <v>1</v>
      </c>
      <c r="BF9" s="285"/>
      <c r="BG9" s="284">
        <v>1</v>
      </c>
      <c r="BH9" s="285"/>
      <c r="BI9" s="284">
        <v>1</v>
      </c>
      <c r="BJ9" s="285"/>
      <c r="BK9" s="284">
        <v>1</v>
      </c>
      <c r="BL9" s="285"/>
      <c r="BM9" s="284">
        <v>1</v>
      </c>
      <c r="BN9" s="285"/>
      <c r="BO9" s="284">
        <v>1</v>
      </c>
      <c r="BP9" s="285"/>
      <c r="BQ9" s="284">
        <v>1</v>
      </c>
      <c r="BR9" s="285"/>
      <c r="BS9" s="284">
        <v>1</v>
      </c>
      <c r="BT9" s="285"/>
      <c r="BU9" s="284">
        <v>1</v>
      </c>
      <c r="BV9" s="285"/>
      <c r="BW9" s="284">
        <v>1</v>
      </c>
      <c r="BX9" s="285"/>
      <c r="BY9" s="284">
        <v>1</v>
      </c>
      <c r="BZ9" s="285"/>
      <c r="CA9" s="284">
        <v>1</v>
      </c>
      <c r="CB9" s="285"/>
      <c r="CC9" s="284"/>
      <c r="CD9" s="285"/>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19">
        <f>[1]צנטרפוגות!I2</f>
        <v>60.017528483786151</v>
      </c>
      <c r="D14" s="199"/>
      <c r="E14" s="201">
        <f>[1]צנטרפוגות!F2</f>
        <v>0.23599999999999999</v>
      </c>
      <c r="F14" s="99"/>
      <c r="G14" s="201">
        <f>[1]צנטרפוגות!G2</f>
        <v>0.67</v>
      </c>
      <c r="H14" s="99"/>
      <c r="I14" s="217">
        <v>0.33</v>
      </c>
      <c r="J14" s="99"/>
      <c r="K14" s="99"/>
      <c r="L14" s="99"/>
      <c r="M14" s="99"/>
      <c r="N14" s="99"/>
      <c r="O14" s="99"/>
      <c r="P14" s="99"/>
      <c r="Q14" s="99"/>
      <c r="R14" s="99"/>
      <c r="S14" s="99"/>
      <c r="T14" s="99"/>
      <c r="U14" s="99">
        <v>9095.59</v>
      </c>
      <c r="V14" s="62" t="s">
        <v>191</v>
      </c>
      <c r="W14" s="99">
        <v>9095.52</v>
      </c>
      <c r="X14" s="62" t="s">
        <v>191</v>
      </c>
      <c r="Y14" s="99">
        <v>2393.67</v>
      </c>
      <c r="Z14" s="62" t="s">
        <v>191</v>
      </c>
      <c r="AA14" s="99">
        <v>366.28</v>
      </c>
      <c r="AB14" s="62" t="s">
        <v>191</v>
      </c>
      <c r="AC14" s="99" t="s">
        <v>289</v>
      </c>
      <c r="AD14" s="62" t="s">
        <v>191</v>
      </c>
      <c r="AE14" s="99" t="s">
        <v>288</v>
      </c>
      <c r="AF14" s="62" t="s">
        <v>191</v>
      </c>
      <c r="AG14" s="99">
        <v>39.4</v>
      </c>
      <c r="AH14" s="62" t="s">
        <v>191</v>
      </c>
      <c r="AI14" s="99">
        <v>5.6319999999999997</v>
      </c>
      <c r="AJ14" s="62" t="s">
        <v>191</v>
      </c>
      <c r="AK14" s="99">
        <v>3.3580000000000001</v>
      </c>
      <c r="AL14" s="62" t="s">
        <v>191</v>
      </c>
      <c r="AM14" s="99">
        <v>292.54399999999998</v>
      </c>
      <c r="AN14" s="62" t="s">
        <v>191</v>
      </c>
      <c r="AO14" s="99" t="s">
        <v>287</v>
      </c>
      <c r="AP14" s="62" t="s">
        <v>191</v>
      </c>
      <c r="AQ14" s="99">
        <v>15.712</v>
      </c>
      <c r="AR14" s="62" t="s">
        <v>191</v>
      </c>
      <c r="AS14" s="99" t="s">
        <v>290</v>
      </c>
      <c r="AT14" s="62" t="s">
        <v>191</v>
      </c>
      <c r="AU14" s="62">
        <v>2021.69</v>
      </c>
      <c r="AV14" s="62" t="s">
        <v>191</v>
      </c>
      <c r="AW14" s="99">
        <v>23.233000000000001</v>
      </c>
      <c r="AX14" s="62" t="s">
        <v>191</v>
      </c>
      <c r="AY14" s="99">
        <v>1912.32</v>
      </c>
      <c r="AZ14" s="62" t="s">
        <v>191</v>
      </c>
      <c r="BA14" s="99">
        <v>1.083</v>
      </c>
      <c r="BB14" s="62" t="s">
        <v>191</v>
      </c>
      <c r="BC14" s="99">
        <v>3.6829999999999998</v>
      </c>
      <c r="BD14" s="62" t="s">
        <v>191</v>
      </c>
      <c r="BE14" s="99" t="s">
        <v>294</v>
      </c>
      <c r="BF14" s="62" t="s">
        <v>191</v>
      </c>
      <c r="BG14" s="99">
        <v>1.0429999999999999</v>
      </c>
      <c r="BH14" s="62" t="s">
        <v>191</v>
      </c>
      <c r="BI14" s="203" t="s">
        <v>287</v>
      </c>
      <c r="BJ14" s="62" t="s">
        <v>191</v>
      </c>
      <c r="BK14" s="99">
        <v>1.1379999999999999</v>
      </c>
      <c r="BL14" s="62" t="s">
        <v>191</v>
      </c>
      <c r="BM14" s="99">
        <v>20.952999999999999</v>
      </c>
      <c r="BN14" s="62" t="s">
        <v>191</v>
      </c>
      <c r="BO14" s="99">
        <v>41.127000000000002</v>
      </c>
      <c r="BP14" s="62" t="s">
        <v>191</v>
      </c>
      <c r="BQ14" s="99">
        <v>7860.23</v>
      </c>
      <c r="BR14" s="62" t="s">
        <v>191</v>
      </c>
      <c r="BS14" s="99">
        <v>950.50699999999995</v>
      </c>
      <c r="BT14" s="62" t="s">
        <v>191</v>
      </c>
      <c r="BU14" s="99">
        <v>34.042000000000002</v>
      </c>
      <c r="BV14" s="62" t="s">
        <v>191</v>
      </c>
      <c r="BW14" s="99">
        <v>384.83499999999998</v>
      </c>
      <c r="BX14" s="62" t="s">
        <v>191</v>
      </c>
      <c r="BY14" s="99">
        <v>3.8919999999999999</v>
      </c>
      <c r="BZ14" s="62" t="s">
        <v>191</v>
      </c>
      <c r="CA14" s="99">
        <v>1365.26</v>
      </c>
      <c r="CB14" s="62" t="s">
        <v>191</v>
      </c>
      <c r="CC14" s="158"/>
      <c r="CD14" s="158"/>
      <c r="CE14" s="123"/>
    </row>
    <row r="15" spans="1:83" ht="12.75" customHeight="1" x14ac:dyDescent="0.2">
      <c r="A15" s="98">
        <v>2</v>
      </c>
      <c r="B15" s="98"/>
      <c r="C15" s="219">
        <f>[1]צנטרפוגות!I3</f>
        <v>34.21560035056968</v>
      </c>
      <c r="D15" s="200"/>
      <c r="E15" s="202"/>
      <c r="F15" s="99"/>
      <c r="G15" s="202"/>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3"/>
      <c r="AU15" s="62"/>
      <c r="AV15" s="62"/>
      <c r="AW15" s="99"/>
      <c r="AX15" s="62"/>
      <c r="AY15" s="99"/>
      <c r="AZ15" s="62"/>
      <c r="BA15" s="99"/>
      <c r="BB15" s="62"/>
      <c r="BC15" s="99"/>
      <c r="BD15" s="62"/>
      <c r="BE15" s="99"/>
      <c r="BF15" s="62"/>
      <c r="BG15" s="99"/>
      <c r="BH15" s="62"/>
      <c r="BI15" s="203"/>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219">
        <f>[1]צנטרפוגות!I4</f>
        <v>35.000876424189308</v>
      </c>
      <c r="D16" s="200"/>
      <c r="E16" s="201"/>
      <c r="F16" s="99"/>
      <c r="G16" s="201"/>
      <c r="H16" s="99"/>
      <c r="I16" s="217"/>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62"/>
      <c r="AN16" s="62"/>
      <c r="AO16" s="99"/>
      <c r="AP16" s="62"/>
      <c r="AQ16" s="99"/>
      <c r="AR16" s="62"/>
      <c r="AS16" s="99"/>
      <c r="AT16" s="62"/>
      <c r="AU16" s="99"/>
      <c r="AV16" s="62"/>
      <c r="AW16" s="99"/>
      <c r="AX16" s="62"/>
      <c r="AY16" s="99"/>
      <c r="AZ16" s="62"/>
      <c r="BA16" s="99"/>
      <c r="BB16" s="62"/>
      <c r="BC16" s="99"/>
      <c r="BD16" s="62"/>
      <c r="BE16" s="99"/>
      <c r="BF16" s="62"/>
      <c r="BG16" s="99"/>
      <c r="BH16" s="62"/>
      <c r="BI16" s="99"/>
      <c r="BJ16" s="62"/>
      <c r="BK16" s="99"/>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219">
        <f>[1]צנטרפוגות!I5</f>
        <v>0</v>
      </c>
      <c r="D17" s="200"/>
      <c r="E17" s="202"/>
      <c r="F17" s="99"/>
      <c r="G17" s="202"/>
      <c r="H17" s="99"/>
      <c r="I17" s="217"/>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203"/>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219">
        <f>[1]צנטרפוגות!I6</f>
        <v>52.837861524978088</v>
      </c>
      <c r="D18" s="200"/>
      <c r="E18" s="201"/>
      <c r="F18" s="99"/>
      <c r="G18" s="201"/>
      <c r="H18" s="99"/>
      <c r="I18" s="9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219">
        <f>[1]צנטרפוגות!I7</f>
        <v>69.553023663453104</v>
      </c>
      <c r="D19" s="200"/>
      <c r="E19" s="202"/>
      <c r="F19" s="99"/>
      <c r="G19" s="202"/>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3"/>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219">
        <f>[1]צנטרפוגות!I8</f>
        <v>56.539877300613497</v>
      </c>
      <c r="D20" s="200"/>
      <c r="E20" s="201"/>
      <c r="F20" s="99"/>
      <c r="G20" s="201"/>
      <c r="H20" s="99"/>
      <c r="I20" s="217"/>
      <c r="J20" s="99"/>
      <c r="K20" s="99"/>
      <c r="L20" s="99"/>
      <c r="M20" s="99"/>
      <c r="N20" s="99"/>
      <c r="O20" s="99"/>
      <c r="P20" s="99"/>
      <c r="Q20" s="99"/>
      <c r="R20" s="99"/>
      <c r="S20" s="99"/>
      <c r="T20" s="99"/>
      <c r="U20" s="99"/>
      <c r="V20" s="99"/>
      <c r="W20" s="99"/>
      <c r="X20" s="99"/>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19">
        <f>[1]צנטרפוגות!I9</f>
        <v>50.930762489044703</v>
      </c>
      <c r="D21" s="200"/>
      <c r="E21" s="202">
        <f>[1]צנטרפוגות!F9</f>
        <v>0.22900000000000001</v>
      </c>
      <c r="F21" s="99"/>
      <c r="G21" s="202">
        <f>[1]צנטרפוגות!G9</f>
        <v>0.70499999999999996</v>
      </c>
      <c r="H21" s="99"/>
      <c r="I21" s="217">
        <v>0.29499999999999998</v>
      </c>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219">
        <f>[1]צנטרפוגות!I10</f>
        <v>0</v>
      </c>
      <c r="D22" s="200"/>
      <c r="E22" s="201"/>
      <c r="F22" s="99"/>
      <c r="G22" s="201"/>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219">
        <f>[1]צנטרפוגות!I11</f>
        <v>3.1411042944785272</v>
      </c>
      <c r="D23" s="200"/>
      <c r="E23" s="202"/>
      <c r="F23" s="99"/>
      <c r="G23" s="202"/>
      <c r="H23" s="99"/>
      <c r="I23" s="217"/>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19">
        <f>[1]צנטרפוגות!I12</f>
        <v>0</v>
      </c>
      <c r="D24" s="200"/>
      <c r="E24" s="201"/>
      <c r="F24" s="99"/>
      <c r="G24" s="201"/>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219">
        <f>[1]צנטרפוגות!I13</f>
        <v>46.667835232252415</v>
      </c>
      <c r="D25" s="200"/>
      <c r="E25" s="202"/>
      <c r="F25" s="99"/>
      <c r="G25" s="202"/>
      <c r="H25" s="99"/>
      <c r="I25" s="217"/>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19">
        <f>[1]צנטרפוגות!I14</f>
        <v>56.427695004382123</v>
      </c>
      <c r="D26" s="200"/>
      <c r="E26" s="201"/>
      <c r="F26" s="99"/>
      <c r="G26" s="201"/>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x14ac:dyDescent="0.2">
      <c r="A27" s="98">
        <v>14</v>
      </c>
      <c r="B27" s="98"/>
      <c r="C27" s="219">
        <f>[1]צנטרפוגות!I15</f>
        <v>74.601226993865026</v>
      </c>
      <c r="D27" s="200"/>
      <c r="E27" s="202"/>
      <c r="F27" s="99"/>
      <c r="G27" s="202"/>
      <c r="H27" s="99"/>
      <c r="I27" s="21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19">
        <f>[1]צנטרפוגות!I16</f>
        <v>76.957055214723937</v>
      </c>
      <c r="D28" s="200"/>
      <c r="E28" s="201">
        <f>[1]צנטרפוגות!F16</f>
        <v>0.22800000000000001</v>
      </c>
      <c r="F28" s="99"/>
      <c r="G28" s="201">
        <f>[1]צנטרפוגות!G16</f>
        <v>0.71</v>
      </c>
      <c r="H28" s="99"/>
      <c r="I28" s="217">
        <v>0.28999999999999998</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19">
        <f>[1]צנטרפוגות!I17</f>
        <v>55.866783523225237</v>
      </c>
      <c r="D29" s="200"/>
      <c r="E29" s="202"/>
      <c r="F29" s="99"/>
      <c r="G29" s="202"/>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19">
        <f>[1]צנטרפוגות!I18</f>
        <v>36.347063978965814</v>
      </c>
      <c r="D30" s="200"/>
      <c r="E30" s="201"/>
      <c r="F30" s="99"/>
      <c r="G30" s="201"/>
      <c r="H30" s="99"/>
      <c r="I30" s="217"/>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19">
        <f>[1]צנטרפוגות!I19</f>
        <v>2.2436459246275193</v>
      </c>
      <c r="D31" s="199"/>
      <c r="E31" s="202"/>
      <c r="F31" s="99"/>
      <c r="G31" s="202"/>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19">
        <f>[1]צנטרפוגות!I20</f>
        <v>70.113935144609997</v>
      </c>
      <c r="D32" s="200"/>
      <c r="E32" s="201"/>
      <c r="F32" s="99"/>
      <c r="G32" s="201"/>
      <c r="H32" s="99"/>
      <c r="I32" s="99"/>
      <c r="J32" s="99"/>
      <c r="K32" s="240"/>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19">
        <f>[1]צנטרפוגות!I21</f>
        <v>70.674846625766861</v>
      </c>
      <c r="D33" s="200"/>
      <c r="E33" s="202"/>
      <c r="F33" s="99"/>
      <c r="G33" s="202"/>
      <c r="H33" s="99"/>
      <c r="I33" s="217"/>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19">
        <f>[1]צנטרפוגות!I22</f>
        <v>44.199824715162137</v>
      </c>
      <c r="D34" s="200"/>
      <c r="E34" s="201"/>
      <c r="F34" s="99"/>
      <c r="G34" s="201"/>
      <c r="H34" s="99"/>
      <c r="I34" s="21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19">
        <f>[1]צנטרפוגות!I23</f>
        <v>42.965819456616998</v>
      </c>
      <c r="D35" s="200"/>
      <c r="E35" s="202">
        <f>[1]צנטרפוגות!F23</f>
        <v>0.224</v>
      </c>
      <c r="F35" s="99"/>
      <c r="G35" s="202">
        <f>[1]צנטרפוגות!G23</f>
        <v>0.70199999999999996</v>
      </c>
      <c r="H35" s="99"/>
      <c r="I35" s="217">
        <v>0.29799999999999999</v>
      </c>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19">
        <f>[1]צנטרפוגות!I24</f>
        <v>60.802804557405786</v>
      </c>
      <c r="D36" s="200"/>
      <c r="E36" s="201"/>
      <c r="F36" s="99"/>
      <c r="G36" s="201"/>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19">
        <f>[1]צנטרפוגות!I25</f>
        <v>27.260297984224362</v>
      </c>
      <c r="D37" s="200"/>
      <c r="E37" s="202"/>
      <c r="F37" s="99"/>
      <c r="G37" s="202"/>
      <c r="H37" s="99"/>
      <c r="I37" s="217"/>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19">
        <f>[1]צנטרפוגות!I26</f>
        <v>0</v>
      </c>
      <c r="D38" s="200"/>
      <c r="E38" s="201"/>
      <c r="F38" s="99"/>
      <c r="G38" s="201"/>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19">
        <f>[1]צנטרפוגות!I27</f>
        <v>75.947414548641547</v>
      </c>
      <c r="D39" s="200"/>
      <c r="E39" s="202"/>
      <c r="F39" s="99"/>
      <c r="G39" s="202"/>
      <c r="H39" s="99"/>
      <c r="I39" s="217"/>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19">
        <f>[1]צנטרפוגות!I28</f>
        <v>21.090271691498685</v>
      </c>
      <c r="D40" s="200"/>
      <c r="E40" s="201"/>
      <c r="F40" s="99"/>
      <c r="G40" s="20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19">
        <f>[1]צנטרפוגות!I29</f>
        <v>49.023663453111311</v>
      </c>
      <c r="D41" s="200"/>
      <c r="E41" s="202"/>
      <c r="F41" s="99"/>
      <c r="G41" s="202"/>
      <c r="H41" s="99"/>
      <c r="I41" s="21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19">
        <f>[1]צנטרפוגות!I30</f>
        <v>35.225241016652063</v>
      </c>
      <c r="D42" s="199"/>
      <c r="E42" s="201">
        <f>[1]צנטרפוגות!F30</f>
        <v>0.224</v>
      </c>
      <c r="F42" s="99"/>
      <c r="G42" s="201">
        <f>[1]צנטרפוגות!G30</f>
        <v>0.71599999999999997</v>
      </c>
      <c r="H42" s="99"/>
      <c r="I42" s="217">
        <v>0.28399999999999997</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19">
        <f>[1]צנטרפוגות!I31</f>
        <v>51.716038562664323</v>
      </c>
      <c r="D43" s="241"/>
      <c r="E43" s="202"/>
      <c r="F43" s="99"/>
      <c r="G43" s="202"/>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19">
        <f>[1]צנטרפוגות!I32</f>
        <v>18.397896581945666</v>
      </c>
      <c r="D44" s="241"/>
      <c r="E44" s="201"/>
      <c r="F44" s="240"/>
      <c r="G44" s="20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5</v>
      </c>
      <c r="F45" s="100"/>
      <c r="G45" s="100">
        <f>COUNT(G14:G44)</f>
        <v>5</v>
      </c>
      <c r="H45" s="100"/>
      <c r="I45" s="100">
        <f>COUNT(I14:I44)</f>
        <v>5</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0</v>
      </c>
      <c r="BF45" s="100"/>
      <c r="BG45" s="100">
        <f>COUNT(BG15:BG44)</f>
        <v>0</v>
      </c>
      <c r="BH45" s="100"/>
      <c r="BI45" s="100">
        <f>COUNT(BI14:BI44)</f>
        <v>0</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41.250515959401767</v>
      </c>
      <c r="D46" s="100"/>
      <c r="E46" s="68">
        <f>AVERAGE(E14:E44)</f>
        <v>0.22820000000000001</v>
      </c>
      <c r="F46" s="100"/>
      <c r="G46" s="68">
        <f>AVERAGE(G14:G44)</f>
        <v>0.7006</v>
      </c>
      <c r="H46" s="100"/>
      <c r="I46" s="68">
        <f>AVERAGE(I14:I44)</f>
        <v>0.2994</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9095.59</v>
      </c>
      <c r="V46" s="100"/>
      <c r="W46" s="68">
        <f>AVERAGE(W14:W44)</f>
        <v>9095.52</v>
      </c>
      <c r="X46" s="100"/>
      <c r="Y46" s="68">
        <f>AVERAGE(Y14:Y44)</f>
        <v>2393.67</v>
      </c>
      <c r="Z46" s="100"/>
      <c r="AA46" s="68">
        <f>AVERAGE(AA14:AA44)</f>
        <v>366.28</v>
      </c>
      <c r="AB46" s="100"/>
      <c r="AC46" s="68" t="e">
        <f>AVERAGE(AC15:AC44)</f>
        <v>#DIV/0!</v>
      </c>
      <c r="AD46" s="100"/>
      <c r="AE46" s="100" t="e">
        <f>AVERAGE(AE15:AE44)</f>
        <v>#DIV/0!</v>
      </c>
      <c r="AF46" s="100"/>
      <c r="AG46" s="68">
        <f>AVERAGE(AG14:AG44)</f>
        <v>39.4</v>
      </c>
      <c r="AH46" s="100"/>
      <c r="AI46" s="68">
        <f>AVERAGE(AI14:AI44)</f>
        <v>5.6319999999999997</v>
      </c>
      <c r="AJ46" s="100"/>
      <c r="AK46" s="68">
        <f>AVERAGE(AK14:AK44)</f>
        <v>3.3580000000000001</v>
      </c>
      <c r="AL46" s="100"/>
      <c r="AM46" s="68">
        <f>AVERAGE(AM14:AM44)</f>
        <v>292.54399999999998</v>
      </c>
      <c r="AN46" s="100"/>
      <c r="AO46" s="68" t="e">
        <f>AVERAGE(AO15:AO44)</f>
        <v>#DIV/0!</v>
      </c>
      <c r="AP46" s="100"/>
      <c r="AQ46" s="68">
        <f>AVERAGE(AQ14:AQ44)</f>
        <v>15.712</v>
      </c>
      <c r="AR46" s="100"/>
      <c r="AS46" s="68" t="e">
        <f>AVERAGE(AS15:AS44)</f>
        <v>#DIV/0!</v>
      </c>
      <c r="AT46" s="100"/>
      <c r="AU46" s="68">
        <f>AVERAGE(AU14:AU44)</f>
        <v>2021.69</v>
      </c>
      <c r="AV46" s="100"/>
      <c r="AW46" s="100">
        <f>AVERAGE(AW14:AW44)</f>
        <v>23.233000000000001</v>
      </c>
      <c r="AX46" s="100"/>
      <c r="AY46" s="68">
        <f>AVERAGE(AY14:AY44)</f>
        <v>1912.32</v>
      </c>
      <c r="AZ46" s="100"/>
      <c r="BA46" s="68">
        <f>AVERAGE(BA14:BA44)</f>
        <v>1.083</v>
      </c>
      <c r="BB46" s="100"/>
      <c r="BC46" s="68">
        <f>AVERAGE(BC14:BC44)</f>
        <v>3.6829999999999998</v>
      </c>
      <c r="BD46" s="100"/>
      <c r="BE46" s="68" t="e">
        <f>AVERAGE(BE15:BE44)</f>
        <v>#DIV/0!</v>
      </c>
      <c r="BF46" s="100"/>
      <c r="BG46" s="68" t="e">
        <f>AVERAGE(BG15:BG44)</f>
        <v>#DIV/0!</v>
      </c>
      <c r="BH46" s="100"/>
      <c r="BI46" s="68" t="e">
        <f>AVERAGE(BI14:BI44)</f>
        <v>#DIV/0!</v>
      </c>
      <c r="BJ46" s="100"/>
      <c r="BK46" s="68">
        <f>AVERAGE(BK14:BK44)</f>
        <v>1.1379999999999999</v>
      </c>
      <c r="BL46" s="100"/>
      <c r="BM46" s="68">
        <f>AVERAGE(BM14:BM44)</f>
        <v>20.952999999999999</v>
      </c>
      <c r="BN46" s="100"/>
      <c r="BO46" s="68">
        <f>AVERAGE(BO14:BO44)</f>
        <v>41.127000000000002</v>
      </c>
      <c r="BP46" s="100"/>
      <c r="BQ46" s="68">
        <f>AVERAGE(BQ14:BQ44)</f>
        <v>7860.23</v>
      </c>
      <c r="BR46" s="100"/>
      <c r="BS46" s="68">
        <f>AVERAGE(BS14:BS44)</f>
        <v>950.50699999999995</v>
      </c>
      <c r="BT46" s="100"/>
      <c r="BU46" s="68">
        <f>AVERAGE(BU14:BU44)</f>
        <v>34.042000000000002</v>
      </c>
      <c r="BV46" s="100"/>
      <c r="BW46" s="68">
        <f>AVERAGE(BW14:BW44)</f>
        <v>384.83499999999998</v>
      </c>
      <c r="BX46" s="100"/>
      <c r="BY46" s="68">
        <f>AVERAGE(BY14:BY44)</f>
        <v>3.8919999999999999</v>
      </c>
      <c r="BZ46" s="100"/>
      <c r="CA46" s="68">
        <f>AVERAGE(CA14:CA44)</f>
        <v>1365.26</v>
      </c>
      <c r="CB46" s="100"/>
      <c r="CC46" s="68" t="e">
        <f>AVERAGE(CC14:CC44)</f>
        <v>#DIV/0!</v>
      </c>
      <c r="CD46" s="100"/>
      <c r="CE46" s="123"/>
    </row>
    <row r="47" spans="1:83" x14ac:dyDescent="0.2">
      <c r="A47" s="101" t="s">
        <v>16</v>
      </c>
      <c r="B47" s="100"/>
      <c r="C47" s="100">
        <f>MAX(C14:C44)</f>
        <v>76.957055214723937</v>
      </c>
      <c r="D47" s="100"/>
      <c r="E47" s="100">
        <f>MAX(E14:E44)</f>
        <v>0.23599999999999999</v>
      </c>
      <c r="F47" s="100"/>
      <c r="G47" s="100">
        <f>MAX(G14:G44)</f>
        <v>0.71599999999999997</v>
      </c>
      <c r="H47" s="100"/>
      <c r="I47" s="100">
        <f>MAX(I14:I44)</f>
        <v>0.33</v>
      </c>
      <c r="J47" s="100"/>
      <c r="K47" s="100">
        <f>MAX(K14:K44)</f>
        <v>0</v>
      </c>
      <c r="L47" s="100"/>
      <c r="M47" s="100">
        <f>MAX(M14:M44)</f>
        <v>0</v>
      </c>
      <c r="N47" s="100"/>
      <c r="O47" s="100">
        <f>MAX(O14:O44)</f>
        <v>0</v>
      </c>
      <c r="P47" s="100"/>
      <c r="Q47" s="100">
        <f>MAX(Q14:Q44)</f>
        <v>0</v>
      </c>
      <c r="R47" s="100"/>
      <c r="S47" s="100">
        <f>MAX(S14:S44)</f>
        <v>0</v>
      </c>
      <c r="T47" s="100"/>
      <c r="U47" s="100">
        <f>MAX(U14:U44)</f>
        <v>9095.59</v>
      </c>
      <c r="V47" s="100"/>
      <c r="W47" s="100">
        <f>MAX(W14:W44)</f>
        <v>9095.52</v>
      </c>
      <c r="X47" s="100"/>
      <c r="Y47" s="100">
        <f>MAX(Y14:Y44)</f>
        <v>2393.67</v>
      </c>
      <c r="Z47" s="100"/>
      <c r="AA47" s="100">
        <f>MAX(AA14:AA44)</f>
        <v>366.28</v>
      </c>
      <c r="AB47" s="100"/>
      <c r="AC47" s="100">
        <f>MAX(AC15:AC44)</f>
        <v>0</v>
      </c>
      <c r="AD47" s="100"/>
      <c r="AE47" s="100">
        <f>MAX(AE15:AE44)</f>
        <v>0</v>
      </c>
      <c r="AF47" s="100"/>
      <c r="AG47" s="100">
        <f>MAX(AG14:AG44)</f>
        <v>39.4</v>
      </c>
      <c r="AH47" s="100"/>
      <c r="AI47" s="100">
        <f>MAX(AI14:AI44)</f>
        <v>5.6319999999999997</v>
      </c>
      <c r="AJ47" s="100"/>
      <c r="AK47" s="100">
        <f>MAX(AK14:AK44)</f>
        <v>3.3580000000000001</v>
      </c>
      <c r="AL47" s="100"/>
      <c r="AM47" s="100">
        <f>MAX(AM14:AM44)</f>
        <v>292.54399999999998</v>
      </c>
      <c r="AN47" s="100"/>
      <c r="AO47" s="100">
        <f>MAX(AO15:AO44)</f>
        <v>0</v>
      </c>
      <c r="AP47" s="100"/>
      <c r="AQ47" s="100">
        <f>MAX(AQ14:AQ44)</f>
        <v>15.712</v>
      </c>
      <c r="AR47" s="100"/>
      <c r="AS47" s="100">
        <f>MAX(AS15:AS44)</f>
        <v>0</v>
      </c>
      <c r="AT47" s="100"/>
      <c r="AU47" s="100">
        <f>MAX(AU14:AU44)</f>
        <v>2021.69</v>
      </c>
      <c r="AV47" s="100"/>
      <c r="AW47" s="100">
        <f>MAX(AW14:AW44)</f>
        <v>23.233000000000001</v>
      </c>
      <c r="AX47" s="100"/>
      <c r="AY47" s="100">
        <f>MAX(AY14:AY44)</f>
        <v>1912.32</v>
      </c>
      <c r="AZ47" s="100"/>
      <c r="BA47" s="100">
        <f>MAX(BA14:BA44)</f>
        <v>1.083</v>
      </c>
      <c r="BB47" s="100"/>
      <c r="BC47" s="100">
        <f>MAX(BC14:BC44)</f>
        <v>3.6829999999999998</v>
      </c>
      <c r="BD47" s="100"/>
      <c r="BE47" s="100">
        <f>MAX(BE15:BE44)</f>
        <v>0</v>
      </c>
      <c r="BF47" s="100"/>
      <c r="BG47" s="100">
        <f>MAX(BG15:BG44)</f>
        <v>0</v>
      </c>
      <c r="BH47" s="100"/>
      <c r="BI47" s="100">
        <f>MAX(BI14:BI44)</f>
        <v>0</v>
      </c>
      <c r="BJ47" s="100"/>
      <c r="BK47" s="100">
        <f>MAX(BK14:BK44)</f>
        <v>1.1379999999999999</v>
      </c>
      <c r="BL47" s="100"/>
      <c r="BM47" s="100">
        <f>MAX(BM14:BM44)</f>
        <v>20.952999999999999</v>
      </c>
      <c r="BN47" s="100"/>
      <c r="BO47" s="100">
        <f>MAX(BO14:BO44)</f>
        <v>41.127000000000002</v>
      </c>
      <c r="BP47" s="100"/>
      <c r="BQ47" s="100">
        <f>MAX(BQ14:BQ44)</f>
        <v>7860.23</v>
      </c>
      <c r="BR47" s="100"/>
      <c r="BS47" s="100">
        <f>MAX(BS14:BS44)</f>
        <v>950.50699999999995</v>
      </c>
      <c r="BT47" s="100"/>
      <c r="BU47" s="100">
        <f>MAX(BU14:BU44)</f>
        <v>34.042000000000002</v>
      </c>
      <c r="BV47" s="100"/>
      <c r="BW47" s="100">
        <f>MAX(BW14:BW44)</f>
        <v>384.83499999999998</v>
      </c>
      <c r="BX47" s="100"/>
      <c r="BY47" s="100">
        <f>MAX(BY14:BY44)</f>
        <v>3.8919999999999999</v>
      </c>
      <c r="BZ47" s="100"/>
      <c r="CA47" s="100">
        <f>MAX(CA14:CA44)</f>
        <v>1365.26</v>
      </c>
      <c r="CB47" s="100"/>
      <c r="CC47" s="100">
        <f>MAX(CC14:CC44)</f>
        <v>0</v>
      </c>
      <c r="CD47" s="100"/>
      <c r="CE47" s="123"/>
    </row>
    <row r="48" spans="1:83" x14ac:dyDescent="0.2">
      <c r="A48" s="101" t="s">
        <v>15</v>
      </c>
      <c r="B48" s="100"/>
      <c r="C48" s="100">
        <f>MIN(C14:C44)</f>
        <v>0</v>
      </c>
      <c r="D48" s="100"/>
      <c r="E48" s="100">
        <f>MIN(E14:E44)</f>
        <v>0.224</v>
      </c>
      <c r="F48" s="100"/>
      <c r="G48" s="100">
        <f>MIN(G14:G44)</f>
        <v>0.67</v>
      </c>
      <c r="H48" s="100"/>
      <c r="I48" s="100">
        <f>MIN(I14:I44)</f>
        <v>0.28399999999999997</v>
      </c>
      <c r="J48" s="100"/>
      <c r="K48" s="100">
        <f>MIN(K14:K44)</f>
        <v>0</v>
      </c>
      <c r="L48" s="100"/>
      <c r="M48" s="100">
        <f>MIN(M14:M44)</f>
        <v>0</v>
      </c>
      <c r="N48" s="100"/>
      <c r="O48" s="100">
        <f>MIN(O14:O44)</f>
        <v>0</v>
      </c>
      <c r="P48" s="100"/>
      <c r="Q48" s="100">
        <f>MIN(Q14:Q44)</f>
        <v>0</v>
      </c>
      <c r="R48" s="100"/>
      <c r="S48" s="100">
        <f>MIN(S14:S44)</f>
        <v>0</v>
      </c>
      <c r="T48" s="100"/>
      <c r="U48" s="100">
        <f>MIN(U14:U44)</f>
        <v>9095.59</v>
      </c>
      <c r="V48" s="100"/>
      <c r="W48" s="100">
        <f>MIN(W14:W44)</f>
        <v>9095.52</v>
      </c>
      <c r="X48" s="100"/>
      <c r="Y48" s="100">
        <f>MIN(Y14:Y44)</f>
        <v>2393.67</v>
      </c>
      <c r="Z48" s="100"/>
      <c r="AA48" s="100">
        <f>MIN(AA14:AA44)</f>
        <v>366.28</v>
      </c>
      <c r="AB48" s="100"/>
      <c r="AC48" s="100">
        <f>MIN(AC15:AC44)</f>
        <v>0</v>
      </c>
      <c r="AD48" s="100"/>
      <c r="AE48" s="100">
        <f>MIN(AE15:AE44)</f>
        <v>0</v>
      </c>
      <c r="AF48" s="100"/>
      <c r="AG48" s="100">
        <f>MIN(AG14:AG44)</f>
        <v>39.4</v>
      </c>
      <c r="AH48" s="100"/>
      <c r="AI48" s="100">
        <f>MIN(AI14:AI44)</f>
        <v>5.6319999999999997</v>
      </c>
      <c r="AJ48" s="100"/>
      <c r="AK48" s="100">
        <f>MIN(AK14:AK44)</f>
        <v>3.3580000000000001</v>
      </c>
      <c r="AL48" s="100"/>
      <c r="AM48" s="100">
        <f>MIN(AM14:AM44)</f>
        <v>292.54399999999998</v>
      </c>
      <c r="AN48" s="100"/>
      <c r="AO48" s="100">
        <f>MIN(AO15:AO44)</f>
        <v>0</v>
      </c>
      <c r="AP48" s="100"/>
      <c r="AQ48" s="100">
        <f>MIN(AQ14:AQ44)</f>
        <v>15.712</v>
      </c>
      <c r="AR48" s="100"/>
      <c r="AS48" s="100">
        <f>MIN(AS15:AS44)</f>
        <v>0</v>
      </c>
      <c r="AT48" s="100"/>
      <c r="AU48" s="100">
        <f>MIN(AU14:AU44)</f>
        <v>2021.69</v>
      </c>
      <c r="AV48" s="100"/>
      <c r="AW48" s="100">
        <f>MIN(AW14:AW44)</f>
        <v>23.233000000000001</v>
      </c>
      <c r="AX48" s="100"/>
      <c r="AY48" s="100">
        <f>MIN(AY14:AY44)</f>
        <v>1912.32</v>
      </c>
      <c r="AZ48" s="100"/>
      <c r="BA48" s="100">
        <f>MIN(BA14:BA44)</f>
        <v>1.083</v>
      </c>
      <c r="BB48" s="100"/>
      <c r="BC48" s="100">
        <f>MIN(BC14:BC44)</f>
        <v>3.6829999999999998</v>
      </c>
      <c r="BD48" s="100"/>
      <c r="BE48" s="100">
        <f>MIN(BE15:BE44)</f>
        <v>0</v>
      </c>
      <c r="BF48" s="100"/>
      <c r="BG48" s="100">
        <f>MIN(BG15:BG44)</f>
        <v>0</v>
      </c>
      <c r="BH48" s="100"/>
      <c r="BI48" s="100">
        <f>MIN(BI14:BI44)</f>
        <v>0</v>
      </c>
      <c r="BJ48" s="100"/>
      <c r="BK48" s="100">
        <f>MIN(BK14:BK44)</f>
        <v>1.1379999999999999</v>
      </c>
      <c r="BL48" s="100"/>
      <c r="BM48" s="100">
        <f>MIN(BM14:BM44)</f>
        <v>20.952999999999999</v>
      </c>
      <c r="BN48" s="100"/>
      <c r="BO48" s="100">
        <f>MIN(BO14:BO44)</f>
        <v>41.127000000000002</v>
      </c>
      <c r="BP48" s="100"/>
      <c r="BQ48" s="100">
        <f>MIN(BQ14:BQ44)</f>
        <v>7860.23</v>
      </c>
      <c r="BR48" s="100"/>
      <c r="BS48" s="100">
        <f>MIN(BS14:BS44)</f>
        <v>950.50699999999995</v>
      </c>
      <c r="BT48" s="100"/>
      <c r="BU48" s="100">
        <f>MIN(BU14:BU44)</f>
        <v>34.042000000000002</v>
      </c>
      <c r="BV48" s="100"/>
      <c r="BW48" s="100">
        <f>MIN(BW14:BW44)</f>
        <v>384.83499999999998</v>
      </c>
      <c r="BX48" s="100"/>
      <c r="BY48" s="100">
        <f>MIN(BY14:BY44)</f>
        <v>3.8919999999999999</v>
      </c>
      <c r="BZ48" s="100"/>
      <c r="CA48" s="100">
        <f>MIN(CA14:CA44)</f>
        <v>1365.26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911" priority="90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910" priority="907" stopIfTrue="1" operator="greaterThan">
      <formula>D7</formula>
    </cfRule>
  </conditionalFormatting>
  <conditionalFormatting sqref="AF47:AV47 C47:AD47 AX47:CD47">
    <cfRule type="cellIs" dxfId="909" priority="908" stopIfTrue="1" operator="greaterThan">
      <formula>C7</formula>
    </cfRule>
  </conditionalFormatting>
  <conditionalFormatting sqref="P45">
    <cfRule type="cellIs" dxfId="908" priority="909" stopIfTrue="1" operator="lessThan">
      <formula>O$9</formula>
    </cfRule>
  </conditionalFormatting>
  <conditionalFormatting sqref="M14:M44 O14:O44 Q14:Q44 S14:S44 G49:G73 CC14:CC44 AE55:AE73 AA21:AA44 AG21:AG44 AI21:AI44 AK21:AK44 AM21:AM44 AQ21:AQ44 AS21:AS44 AY21:AY44 AU21:AU44 BA21:BA44 BC21:BC44 BE21:BE44 AW21:AW73 Y21:Y44 AC21:AC44 AE21:AE49 AO21:AO44 K14:K44 E14:E44 G14:G44 I14:I44 C14:C44 AU14:AU19 BK14:BK44 BI14:BI44 AA14:AA19 AG14:AG19 AI14:AI19 AK14:AK19 AM14:AM19 AQ14:AQ19 AS14:AS19 AW14:AW19 AY14:AY19 BA14:BA19 BC14:BC19 BM14:BM44 BO14:BO44 BQ14:BQ44 BS14:BS44 BU14:BU44 BW14:BW44 BY14:BY44 CA14:CA44 U14:U44 AC14:AC19 AE14:AE19 AO14:AO19 BE14:BE19 Y14:Y19 BG14:BG44 W14:W44">
    <cfRule type="expression" dxfId="907" priority="910"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906" priority="911" stopIfTrue="1" operator="greaterThan">
      <formula>$C$5</formula>
    </cfRule>
  </conditionalFormatting>
  <conditionalFormatting sqref="X21">
    <cfRule type="expression" dxfId="905" priority="905" stopIfTrue="1">
      <formula>AND(NOT(ISBLANK(X$7)),X21&gt;X$7)</formula>
    </cfRule>
  </conditionalFormatting>
  <conditionalFormatting sqref="Z21">
    <cfRule type="expression" dxfId="904" priority="904" stopIfTrue="1">
      <formula>AND(NOT(ISBLANK(Z$7)),Z21&gt;Z$7)</formula>
    </cfRule>
  </conditionalFormatting>
  <conditionalFormatting sqref="AB21">
    <cfRule type="expression" dxfId="903" priority="903" stopIfTrue="1">
      <formula>AND(NOT(ISBLANK(AB$7)),AB21&gt;AB$7)</formula>
    </cfRule>
  </conditionalFormatting>
  <conditionalFormatting sqref="AD21">
    <cfRule type="expression" dxfId="902" priority="902" stopIfTrue="1">
      <formula>AND(NOT(ISBLANK(AD$7)),AD21&gt;AD$7)</formula>
    </cfRule>
  </conditionalFormatting>
  <conditionalFormatting sqref="AF21">
    <cfRule type="expression" dxfId="901" priority="901" stopIfTrue="1">
      <formula>AND(NOT(ISBLANK(AF$7)),AF21&gt;AF$7)</formula>
    </cfRule>
  </conditionalFormatting>
  <conditionalFormatting sqref="AH21">
    <cfRule type="expression" dxfId="900" priority="900" stopIfTrue="1">
      <formula>AND(NOT(ISBLANK(AH$7)),AH21&gt;AH$7)</formula>
    </cfRule>
  </conditionalFormatting>
  <conditionalFormatting sqref="AJ21">
    <cfRule type="expression" dxfId="899" priority="899" stopIfTrue="1">
      <formula>AND(NOT(ISBLANK(AJ$7)),AJ21&gt;AJ$7)</formula>
    </cfRule>
  </conditionalFormatting>
  <conditionalFormatting sqref="AL21">
    <cfRule type="expression" dxfId="898" priority="898" stopIfTrue="1">
      <formula>AND(NOT(ISBLANK(AL$7)),AL21&gt;AL$7)</formula>
    </cfRule>
  </conditionalFormatting>
  <conditionalFormatting sqref="AN21">
    <cfRule type="expression" dxfId="897" priority="897" stopIfTrue="1">
      <formula>AND(NOT(ISBLANK(AN$7)),AN21&gt;AN$7)</formula>
    </cfRule>
  </conditionalFormatting>
  <conditionalFormatting sqref="AP21">
    <cfRule type="expression" dxfId="896" priority="896" stopIfTrue="1">
      <formula>AND(NOT(ISBLANK(AP$7)),AP21&gt;AP$7)</formula>
    </cfRule>
  </conditionalFormatting>
  <conditionalFormatting sqref="AR21">
    <cfRule type="expression" dxfId="895" priority="895" stopIfTrue="1">
      <formula>AND(NOT(ISBLANK(AR$7)),AR21&gt;AR$7)</formula>
    </cfRule>
  </conditionalFormatting>
  <conditionalFormatting sqref="AT21">
    <cfRule type="expression" dxfId="894" priority="894" stopIfTrue="1">
      <formula>AND(NOT(ISBLANK(AT$7)),AT21&gt;AT$7)</formula>
    </cfRule>
  </conditionalFormatting>
  <conditionalFormatting sqref="AV21">
    <cfRule type="expression" dxfId="893" priority="893" stopIfTrue="1">
      <formula>AND(NOT(ISBLANK(AV$7)),AV21&gt;AV$7)</formula>
    </cfRule>
  </conditionalFormatting>
  <conditionalFormatting sqref="AX21">
    <cfRule type="expression" dxfId="892" priority="892" stopIfTrue="1">
      <formula>AND(NOT(ISBLANK(AX$7)),AX21&gt;AX$7)</formula>
    </cfRule>
  </conditionalFormatting>
  <conditionalFormatting sqref="AZ21">
    <cfRule type="expression" dxfId="891" priority="891" stopIfTrue="1">
      <formula>AND(NOT(ISBLANK(AZ$7)),AZ21&gt;AZ$7)</formula>
    </cfRule>
  </conditionalFormatting>
  <conditionalFormatting sqref="BB21">
    <cfRule type="expression" dxfId="890" priority="890" stopIfTrue="1">
      <formula>AND(NOT(ISBLANK(BB$7)),BB21&gt;BB$7)</formula>
    </cfRule>
  </conditionalFormatting>
  <conditionalFormatting sqref="BD21">
    <cfRule type="expression" dxfId="889" priority="889" stopIfTrue="1">
      <formula>AND(NOT(ISBLANK(BD$7)),BD21&gt;BD$7)</formula>
    </cfRule>
  </conditionalFormatting>
  <conditionalFormatting sqref="BF21">
    <cfRule type="expression" dxfId="888" priority="888" stopIfTrue="1">
      <formula>AND(NOT(ISBLANK(BF$7)),BF21&gt;BF$7)</formula>
    </cfRule>
  </conditionalFormatting>
  <conditionalFormatting sqref="BH21">
    <cfRule type="expression" dxfId="887" priority="887" stopIfTrue="1">
      <formula>AND(NOT(ISBLANK(BH$7)),BH21&gt;BH$7)</formula>
    </cfRule>
  </conditionalFormatting>
  <conditionalFormatting sqref="BJ21">
    <cfRule type="expression" dxfId="886" priority="886" stopIfTrue="1">
      <formula>AND(NOT(ISBLANK(BJ$7)),BJ21&gt;BJ$7)</formula>
    </cfRule>
  </conditionalFormatting>
  <conditionalFormatting sqref="BL21">
    <cfRule type="expression" dxfId="885" priority="885" stopIfTrue="1">
      <formula>AND(NOT(ISBLANK(BL$7)),BL21&gt;BL$7)</formula>
    </cfRule>
  </conditionalFormatting>
  <conditionalFormatting sqref="BN21">
    <cfRule type="expression" dxfId="884" priority="884" stopIfTrue="1">
      <formula>AND(NOT(ISBLANK(BN$7)),BN21&gt;BN$7)</formula>
    </cfRule>
  </conditionalFormatting>
  <conditionalFormatting sqref="BP21">
    <cfRule type="expression" dxfId="883" priority="883" stopIfTrue="1">
      <formula>AND(NOT(ISBLANK(BP$7)),BP21&gt;BP$7)</formula>
    </cfRule>
  </conditionalFormatting>
  <conditionalFormatting sqref="BR21">
    <cfRule type="expression" dxfId="882" priority="882" stopIfTrue="1">
      <formula>AND(NOT(ISBLANK(BR$7)),BR21&gt;BR$7)</formula>
    </cfRule>
  </conditionalFormatting>
  <conditionalFormatting sqref="BT21">
    <cfRule type="expression" dxfId="881" priority="881" stopIfTrue="1">
      <formula>AND(NOT(ISBLANK(BT$7)),BT21&gt;BT$7)</formula>
    </cfRule>
  </conditionalFormatting>
  <conditionalFormatting sqref="BV21">
    <cfRule type="expression" dxfId="880" priority="880" stopIfTrue="1">
      <formula>AND(NOT(ISBLANK(BV$7)),BV21&gt;BV$7)</formula>
    </cfRule>
  </conditionalFormatting>
  <conditionalFormatting sqref="BX21">
    <cfRule type="expression" dxfId="879" priority="879" stopIfTrue="1">
      <formula>AND(NOT(ISBLANK(BX$7)),BX21&gt;BX$7)</formula>
    </cfRule>
  </conditionalFormatting>
  <conditionalFormatting sqref="BZ21">
    <cfRule type="expression" dxfId="878" priority="878" stopIfTrue="1">
      <formula>AND(NOT(ISBLANK(BZ$7)),BZ21&gt;BZ$7)</formula>
    </cfRule>
  </conditionalFormatting>
  <conditionalFormatting sqref="CB21">
    <cfRule type="expression" dxfId="877" priority="877" stopIfTrue="1">
      <formula>AND(NOT(ISBLANK(CB$7)),CB21&gt;CB$7)</formula>
    </cfRule>
  </conditionalFormatting>
  <conditionalFormatting sqref="CB22">
    <cfRule type="expression" dxfId="876" priority="876" stopIfTrue="1">
      <formula>AND(NOT(ISBLANK(CB$7)),CB22&gt;CB$7)</formula>
    </cfRule>
  </conditionalFormatting>
  <conditionalFormatting sqref="BZ22">
    <cfRule type="expression" dxfId="875" priority="875" stopIfTrue="1">
      <formula>AND(NOT(ISBLANK(BZ$7)),BZ22&gt;BZ$7)</formula>
    </cfRule>
  </conditionalFormatting>
  <conditionalFormatting sqref="BX22">
    <cfRule type="expression" dxfId="874" priority="874" stopIfTrue="1">
      <formula>AND(NOT(ISBLANK(BX$7)),BX22&gt;BX$7)</formula>
    </cfRule>
  </conditionalFormatting>
  <conditionalFormatting sqref="BV22">
    <cfRule type="expression" dxfId="873" priority="873" stopIfTrue="1">
      <formula>AND(NOT(ISBLANK(BV$7)),BV22&gt;BV$7)</formula>
    </cfRule>
  </conditionalFormatting>
  <conditionalFormatting sqref="BT22">
    <cfRule type="expression" dxfId="872" priority="872" stopIfTrue="1">
      <formula>AND(NOT(ISBLANK(BT$7)),BT22&gt;BT$7)</formula>
    </cfRule>
  </conditionalFormatting>
  <conditionalFormatting sqref="BR22">
    <cfRule type="expression" dxfId="871" priority="871" stopIfTrue="1">
      <formula>AND(NOT(ISBLANK(BR$7)),BR22&gt;BR$7)</formula>
    </cfRule>
  </conditionalFormatting>
  <conditionalFormatting sqref="BP22">
    <cfRule type="expression" dxfId="870" priority="870" stopIfTrue="1">
      <formula>AND(NOT(ISBLANK(BP$7)),BP22&gt;BP$7)</formula>
    </cfRule>
  </conditionalFormatting>
  <conditionalFormatting sqref="BN22">
    <cfRule type="expression" dxfId="869" priority="869" stopIfTrue="1">
      <formula>AND(NOT(ISBLANK(BN$7)),BN22&gt;BN$7)</formula>
    </cfRule>
  </conditionalFormatting>
  <conditionalFormatting sqref="BL22">
    <cfRule type="expression" dxfId="868" priority="868" stopIfTrue="1">
      <formula>AND(NOT(ISBLANK(BL$7)),BL22&gt;BL$7)</formula>
    </cfRule>
  </conditionalFormatting>
  <conditionalFormatting sqref="BJ22">
    <cfRule type="expression" dxfId="867" priority="867" stopIfTrue="1">
      <formula>AND(NOT(ISBLANK(BJ$7)),BJ22&gt;BJ$7)</formula>
    </cfRule>
  </conditionalFormatting>
  <conditionalFormatting sqref="BH22">
    <cfRule type="expression" dxfId="866" priority="866" stopIfTrue="1">
      <formula>AND(NOT(ISBLANK(BH$7)),BH22&gt;BH$7)</formula>
    </cfRule>
  </conditionalFormatting>
  <conditionalFormatting sqref="BF22">
    <cfRule type="expression" dxfId="865" priority="865" stopIfTrue="1">
      <formula>AND(NOT(ISBLANK(BF$7)),BF22&gt;BF$7)</formula>
    </cfRule>
  </conditionalFormatting>
  <conditionalFormatting sqref="BD22">
    <cfRule type="expression" dxfId="864" priority="864" stopIfTrue="1">
      <formula>AND(NOT(ISBLANK(BD$7)),BD22&gt;BD$7)</formula>
    </cfRule>
  </conditionalFormatting>
  <conditionalFormatting sqref="BB22">
    <cfRule type="expression" dxfId="863" priority="863" stopIfTrue="1">
      <formula>AND(NOT(ISBLANK(BB$7)),BB22&gt;BB$7)</formula>
    </cfRule>
  </conditionalFormatting>
  <conditionalFormatting sqref="AZ22">
    <cfRule type="expression" dxfId="862" priority="862" stopIfTrue="1">
      <formula>AND(NOT(ISBLANK(AZ$7)),AZ22&gt;AZ$7)</formula>
    </cfRule>
  </conditionalFormatting>
  <conditionalFormatting sqref="AX22">
    <cfRule type="expression" dxfId="861" priority="861" stopIfTrue="1">
      <formula>AND(NOT(ISBLANK(AX$7)),AX22&gt;AX$7)</formula>
    </cfRule>
  </conditionalFormatting>
  <conditionalFormatting sqref="AV22">
    <cfRule type="expression" dxfId="860" priority="860" stopIfTrue="1">
      <formula>AND(NOT(ISBLANK(AV$7)),AV22&gt;AV$7)</formula>
    </cfRule>
  </conditionalFormatting>
  <conditionalFormatting sqref="AT22">
    <cfRule type="expression" dxfId="859" priority="859" stopIfTrue="1">
      <formula>AND(NOT(ISBLANK(AT$7)),AT22&gt;AT$7)</formula>
    </cfRule>
  </conditionalFormatting>
  <conditionalFormatting sqref="AR22">
    <cfRule type="expression" dxfId="858" priority="858" stopIfTrue="1">
      <formula>AND(NOT(ISBLANK(AR$7)),AR22&gt;AR$7)</formula>
    </cfRule>
  </conditionalFormatting>
  <conditionalFormatting sqref="AP22">
    <cfRule type="expression" dxfId="857" priority="857" stopIfTrue="1">
      <formula>AND(NOT(ISBLANK(AP$7)),AP22&gt;AP$7)</formula>
    </cfRule>
  </conditionalFormatting>
  <conditionalFormatting sqref="AN22">
    <cfRule type="expression" dxfId="856" priority="856" stopIfTrue="1">
      <formula>AND(NOT(ISBLANK(AN$7)),AN22&gt;AN$7)</formula>
    </cfRule>
  </conditionalFormatting>
  <conditionalFormatting sqref="AL22">
    <cfRule type="expression" dxfId="855" priority="855" stopIfTrue="1">
      <formula>AND(NOT(ISBLANK(AL$7)),AL22&gt;AL$7)</formula>
    </cfRule>
  </conditionalFormatting>
  <conditionalFormatting sqref="AJ22">
    <cfRule type="expression" dxfId="854" priority="854" stopIfTrue="1">
      <formula>AND(NOT(ISBLANK(AJ$7)),AJ22&gt;AJ$7)</formula>
    </cfRule>
  </conditionalFormatting>
  <conditionalFormatting sqref="AH22">
    <cfRule type="expression" dxfId="853" priority="853" stopIfTrue="1">
      <formula>AND(NOT(ISBLANK(AH$7)),AH22&gt;AH$7)</formula>
    </cfRule>
  </conditionalFormatting>
  <conditionalFormatting sqref="AF22">
    <cfRule type="expression" dxfId="852" priority="852" stopIfTrue="1">
      <formula>AND(NOT(ISBLANK(AF$7)),AF22&gt;AF$7)</formula>
    </cfRule>
  </conditionalFormatting>
  <conditionalFormatting sqref="AD22">
    <cfRule type="expression" dxfId="851" priority="851" stopIfTrue="1">
      <formula>AND(NOT(ISBLANK(AD$7)),AD22&gt;AD$7)</formula>
    </cfRule>
  </conditionalFormatting>
  <conditionalFormatting sqref="AB22">
    <cfRule type="expression" dxfId="850" priority="850" stopIfTrue="1">
      <formula>AND(NOT(ISBLANK(AB$7)),AB22&gt;AB$7)</formula>
    </cfRule>
  </conditionalFormatting>
  <conditionalFormatting sqref="Z22">
    <cfRule type="expression" dxfId="849" priority="849" stopIfTrue="1">
      <formula>AND(NOT(ISBLANK(Z$7)),Z22&gt;Z$7)</formula>
    </cfRule>
  </conditionalFormatting>
  <conditionalFormatting sqref="X22">
    <cfRule type="expression" dxfId="848" priority="848" stopIfTrue="1">
      <formula>AND(NOT(ISBLANK(X$7)),X22&gt;X$7)</formula>
    </cfRule>
  </conditionalFormatting>
  <conditionalFormatting sqref="V22">
    <cfRule type="expression" dxfId="847" priority="847" stopIfTrue="1">
      <formula>AND(NOT(ISBLANK(V$7)),V22&gt;V$7)</formula>
    </cfRule>
  </conditionalFormatting>
  <conditionalFormatting sqref="CB16">
    <cfRule type="expression" dxfId="846" priority="846" stopIfTrue="1">
      <formula>AND(NOT(ISBLANK(CB$7)),CB16&gt;CB$7)</formula>
    </cfRule>
  </conditionalFormatting>
  <conditionalFormatting sqref="BZ16">
    <cfRule type="expression" dxfId="845" priority="845" stopIfTrue="1">
      <formula>AND(NOT(ISBLANK(BZ$7)),BZ16&gt;BZ$7)</formula>
    </cfRule>
  </conditionalFormatting>
  <conditionalFormatting sqref="BX16">
    <cfRule type="expression" dxfId="844" priority="844" stopIfTrue="1">
      <formula>AND(NOT(ISBLANK(BX$7)),BX16&gt;BX$7)</formula>
    </cfRule>
  </conditionalFormatting>
  <conditionalFormatting sqref="BV16">
    <cfRule type="expression" dxfId="843" priority="843" stopIfTrue="1">
      <formula>AND(NOT(ISBLANK(BV$7)),BV16&gt;BV$7)</formula>
    </cfRule>
  </conditionalFormatting>
  <conditionalFormatting sqref="BT16">
    <cfRule type="expression" dxfId="842" priority="842" stopIfTrue="1">
      <formula>AND(NOT(ISBLANK(BT$7)),BT16&gt;BT$7)</formula>
    </cfRule>
  </conditionalFormatting>
  <conditionalFormatting sqref="BR16">
    <cfRule type="expression" dxfId="841" priority="841" stopIfTrue="1">
      <formula>AND(NOT(ISBLANK(BR$7)),BR16&gt;BR$7)</formula>
    </cfRule>
  </conditionalFormatting>
  <conditionalFormatting sqref="BP16">
    <cfRule type="expression" dxfId="840" priority="840" stopIfTrue="1">
      <formula>AND(NOT(ISBLANK(BP$7)),BP16&gt;BP$7)</formula>
    </cfRule>
  </conditionalFormatting>
  <conditionalFormatting sqref="BN16">
    <cfRule type="expression" dxfId="839" priority="839" stopIfTrue="1">
      <formula>AND(NOT(ISBLANK(BN$7)),BN16&gt;BN$7)</formula>
    </cfRule>
  </conditionalFormatting>
  <conditionalFormatting sqref="BL16">
    <cfRule type="expression" dxfId="838" priority="838" stopIfTrue="1">
      <formula>AND(NOT(ISBLANK(BL$7)),BL16&gt;BL$7)</formula>
    </cfRule>
  </conditionalFormatting>
  <conditionalFormatting sqref="BJ16">
    <cfRule type="expression" dxfId="837" priority="837" stopIfTrue="1">
      <formula>AND(NOT(ISBLANK(BJ$7)),BJ16&gt;BJ$7)</formula>
    </cfRule>
  </conditionalFormatting>
  <conditionalFormatting sqref="BH16">
    <cfRule type="expression" dxfId="836" priority="836" stopIfTrue="1">
      <formula>AND(NOT(ISBLANK(BH$7)),BH16&gt;BH$7)</formula>
    </cfRule>
  </conditionalFormatting>
  <conditionalFormatting sqref="BF16">
    <cfRule type="expression" dxfId="835" priority="835" stopIfTrue="1">
      <formula>AND(NOT(ISBLANK(BF$7)),BF16&gt;BF$7)</formula>
    </cfRule>
  </conditionalFormatting>
  <conditionalFormatting sqref="BD16">
    <cfRule type="expression" dxfId="834" priority="834" stopIfTrue="1">
      <formula>AND(NOT(ISBLANK(BD$7)),BD16&gt;BD$7)</formula>
    </cfRule>
  </conditionalFormatting>
  <conditionalFormatting sqref="BB16">
    <cfRule type="expression" dxfId="833" priority="833" stopIfTrue="1">
      <formula>AND(NOT(ISBLANK(BB$7)),BB16&gt;BB$7)</formula>
    </cfRule>
  </conditionalFormatting>
  <conditionalFormatting sqref="AZ16">
    <cfRule type="expression" dxfId="832" priority="832" stopIfTrue="1">
      <formula>AND(NOT(ISBLANK(AZ$7)),AZ16&gt;AZ$7)</formula>
    </cfRule>
  </conditionalFormatting>
  <conditionalFormatting sqref="AX16">
    <cfRule type="expression" dxfId="831" priority="831" stopIfTrue="1">
      <formula>AND(NOT(ISBLANK(AX$7)),AX16&gt;AX$7)</formula>
    </cfRule>
  </conditionalFormatting>
  <conditionalFormatting sqref="AV16">
    <cfRule type="expression" dxfId="830" priority="830" stopIfTrue="1">
      <formula>AND(NOT(ISBLANK(AV$7)),AV16&gt;AV$7)</formula>
    </cfRule>
  </conditionalFormatting>
  <conditionalFormatting sqref="AT16">
    <cfRule type="expression" dxfId="829" priority="829" stopIfTrue="1">
      <formula>AND(NOT(ISBLANK(AT$7)),AT16&gt;AT$7)</formula>
    </cfRule>
  </conditionalFormatting>
  <conditionalFormatting sqref="AR16">
    <cfRule type="expression" dxfId="828" priority="828" stopIfTrue="1">
      <formula>AND(NOT(ISBLANK(AR$7)),AR16&gt;AR$7)</formula>
    </cfRule>
  </conditionalFormatting>
  <conditionalFormatting sqref="AP16">
    <cfRule type="expression" dxfId="827" priority="827" stopIfTrue="1">
      <formula>AND(NOT(ISBLANK(AP$7)),AP16&gt;AP$7)</formula>
    </cfRule>
  </conditionalFormatting>
  <conditionalFormatting sqref="AN16">
    <cfRule type="expression" dxfId="826" priority="826" stopIfTrue="1">
      <formula>AND(NOT(ISBLANK(AN$7)),AN16&gt;AN$7)</formula>
    </cfRule>
  </conditionalFormatting>
  <conditionalFormatting sqref="AL16">
    <cfRule type="expression" dxfId="825" priority="825" stopIfTrue="1">
      <formula>AND(NOT(ISBLANK(AL$7)),AL16&gt;AL$7)</formula>
    </cfRule>
  </conditionalFormatting>
  <conditionalFormatting sqref="AJ16">
    <cfRule type="expression" dxfId="824" priority="824" stopIfTrue="1">
      <formula>AND(NOT(ISBLANK(AJ$7)),AJ16&gt;AJ$7)</formula>
    </cfRule>
  </conditionalFormatting>
  <conditionalFormatting sqref="AH16">
    <cfRule type="expression" dxfId="823" priority="823" stopIfTrue="1">
      <formula>AND(NOT(ISBLANK(AH$7)),AH16&gt;AH$7)</formula>
    </cfRule>
  </conditionalFormatting>
  <conditionalFormatting sqref="AF16">
    <cfRule type="expression" dxfId="822" priority="822" stopIfTrue="1">
      <formula>AND(NOT(ISBLANK(AF$7)),AF16&gt;AF$7)</formula>
    </cfRule>
  </conditionalFormatting>
  <conditionalFormatting sqref="AD16">
    <cfRule type="expression" dxfId="821" priority="821" stopIfTrue="1">
      <formula>AND(NOT(ISBLANK(AD$7)),AD16&gt;AD$7)</formula>
    </cfRule>
  </conditionalFormatting>
  <conditionalFormatting sqref="AB16">
    <cfRule type="expression" dxfId="820" priority="820" stopIfTrue="1">
      <formula>AND(NOT(ISBLANK(AB$7)),AB16&gt;AB$7)</formula>
    </cfRule>
  </conditionalFormatting>
  <conditionalFormatting sqref="Z16">
    <cfRule type="expression" dxfId="819" priority="819" stopIfTrue="1">
      <formula>AND(NOT(ISBLANK(Z$7)),Z16&gt;Z$7)</formula>
    </cfRule>
  </conditionalFormatting>
  <conditionalFormatting sqref="X16">
    <cfRule type="expression" dxfId="818" priority="818" stopIfTrue="1">
      <formula>AND(NOT(ISBLANK(X$7)),X16&gt;X$7)</formula>
    </cfRule>
  </conditionalFormatting>
  <conditionalFormatting sqref="V16">
    <cfRule type="expression" dxfId="817" priority="817" stopIfTrue="1">
      <formula>AND(NOT(ISBLANK(V$7)),V16&gt;V$7)</formula>
    </cfRule>
  </conditionalFormatting>
  <conditionalFormatting sqref="CB24">
    <cfRule type="expression" dxfId="816" priority="816" stopIfTrue="1">
      <formula>AND(NOT(ISBLANK(CB$7)),CB24&gt;CB$7)</formula>
    </cfRule>
  </conditionalFormatting>
  <conditionalFormatting sqref="BZ24">
    <cfRule type="expression" dxfId="815" priority="815" stopIfTrue="1">
      <formula>AND(NOT(ISBLANK(BZ$7)),BZ24&gt;BZ$7)</formula>
    </cfRule>
  </conditionalFormatting>
  <conditionalFormatting sqref="BX24">
    <cfRule type="expression" dxfId="814" priority="814" stopIfTrue="1">
      <formula>AND(NOT(ISBLANK(BX$7)),BX24&gt;BX$7)</formula>
    </cfRule>
  </conditionalFormatting>
  <conditionalFormatting sqref="BV24">
    <cfRule type="expression" dxfId="813" priority="813" stopIfTrue="1">
      <formula>AND(NOT(ISBLANK(BV$7)),BV24&gt;BV$7)</formula>
    </cfRule>
  </conditionalFormatting>
  <conditionalFormatting sqref="BT24">
    <cfRule type="expression" dxfId="812" priority="812" stopIfTrue="1">
      <formula>AND(NOT(ISBLANK(BT$7)),BT24&gt;BT$7)</formula>
    </cfRule>
  </conditionalFormatting>
  <conditionalFormatting sqref="BR24">
    <cfRule type="expression" dxfId="811" priority="811" stopIfTrue="1">
      <formula>AND(NOT(ISBLANK(BR$7)),BR24&gt;BR$7)</formula>
    </cfRule>
  </conditionalFormatting>
  <conditionalFormatting sqref="BP24">
    <cfRule type="expression" dxfId="810" priority="810" stopIfTrue="1">
      <formula>AND(NOT(ISBLANK(BP$7)),BP24&gt;BP$7)</formula>
    </cfRule>
  </conditionalFormatting>
  <conditionalFormatting sqref="BN24">
    <cfRule type="expression" dxfId="809" priority="809" stopIfTrue="1">
      <formula>AND(NOT(ISBLANK(BN$7)),BN24&gt;BN$7)</formula>
    </cfRule>
  </conditionalFormatting>
  <conditionalFormatting sqref="BL24">
    <cfRule type="expression" dxfId="808" priority="808" stopIfTrue="1">
      <formula>AND(NOT(ISBLANK(BL$7)),BL24&gt;BL$7)</formula>
    </cfRule>
  </conditionalFormatting>
  <conditionalFormatting sqref="BJ24">
    <cfRule type="expression" dxfId="807" priority="807" stopIfTrue="1">
      <formula>AND(NOT(ISBLANK(BJ$7)),BJ24&gt;BJ$7)</formula>
    </cfRule>
  </conditionalFormatting>
  <conditionalFormatting sqref="BH24">
    <cfRule type="expression" dxfId="806" priority="806" stopIfTrue="1">
      <formula>AND(NOT(ISBLANK(BH$7)),BH24&gt;BH$7)</formula>
    </cfRule>
  </conditionalFormatting>
  <conditionalFormatting sqref="BF24">
    <cfRule type="expression" dxfId="805" priority="805" stopIfTrue="1">
      <formula>AND(NOT(ISBLANK(BF$7)),BF24&gt;BF$7)</formula>
    </cfRule>
  </conditionalFormatting>
  <conditionalFormatting sqref="BD24">
    <cfRule type="expression" dxfId="804" priority="804" stopIfTrue="1">
      <formula>AND(NOT(ISBLANK(BD$7)),BD24&gt;BD$7)</formula>
    </cfRule>
  </conditionalFormatting>
  <conditionalFormatting sqref="BB24">
    <cfRule type="expression" dxfId="803" priority="803" stopIfTrue="1">
      <formula>AND(NOT(ISBLANK(BB$7)),BB24&gt;BB$7)</formula>
    </cfRule>
  </conditionalFormatting>
  <conditionalFormatting sqref="AZ24">
    <cfRule type="expression" dxfId="802" priority="802" stopIfTrue="1">
      <formula>AND(NOT(ISBLANK(AZ$7)),AZ24&gt;AZ$7)</formula>
    </cfRule>
  </conditionalFormatting>
  <conditionalFormatting sqref="AX24">
    <cfRule type="expression" dxfId="801" priority="801" stopIfTrue="1">
      <formula>AND(NOT(ISBLANK(AX$7)),AX24&gt;AX$7)</formula>
    </cfRule>
  </conditionalFormatting>
  <conditionalFormatting sqref="AV24">
    <cfRule type="expression" dxfId="800" priority="800" stopIfTrue="1">
      <formula>AND(NOT(ISBLANK(AV$7)),AV24&gt;AV$7)</formula>
    </cfRule>
  </conditionalFormatting>
  <conditionalFormatting sqref="AT24">
    <cfRule type="expression" dxfId="799" priority="799" stopIfTrue="1">
      <formula>AND(NOT(ISBLANK(AT$7)),AT24&gt;AT$7)</formula>
    </cfRule>
  </conditionalFormatting>
  <conditionalFormatting sqref="AR24">
    <cfRule type="expression" dxfId="798" priority="798" stopIfTrue="1">
      <formula>AND(NOT(ISBLANK(AR$7)),AR24&gt;AR$7)</formula>
    </cfRule>
  </conditionalFormatting>
  <conditionalFormatting sqref="AP24">
    <cfRule type="expression" dxfId="797" priority="797" stopIfTrue="1">
      <formula>AND(NOT(ISBLANK(AP$7)),AP24&gt;AP$7)</formula>
    </cfRule>
  </conditionalFormatting>
  <conditionalFormatting sqref="AN24">
    <cfRule type="expression" dxfId="796" priority="796" stopIfTrue="1">
      <formula>AND(NOT(ISBLANK(AN$7)),AN24&gt;AN$7)</formula>
    </cfRule>
  </conditionalFormatting>
  <conditionalFormatting sqref="AL24">
    <cfRule type="expression" dxfId="795" priority="795" stopIfTrue="1">
      <formula>AND(NOT(ISBLANK(AL$7)),AL24&gt;AL$7)</formula>
    </cfRule>
  </conditionalFormatting>
  <conditionalFormatting sqref="AJ24">
    <cfRule type="expression" dxfId="794" priority="794" stopIfTrue="1">
      <formula>AND(NOT(ISBLANK(AJ$7)),AJ24&gt;AJ$7)</formula>
    </cfRule>
  </conditionalFormatting>
  <conditionalFormatting sqref="AH24">
    <cfRule type="expression" dxfId="793" priority="793" stopIfTrue="1">
      <formula>AND(NOT(ISBLANK(AH$7)),AH24&gt;AH$7)</formula>
    </cfRule>
  </conditionalFormatting>
  <conditionalFormatting sqref="AF24">
    <cfRule type="expression" dxfId="792" priority="792" stopIfTrue="1">
      <formula>AND(NOT(ISBLANK(AF$7)),AF24&gt;AF$7)</formula>
    </cfRule>
  </conditionalFormatting>
  <conditionalFormatting sqref="AD24">
    <cfRule type="expression" dxfId="791" priority="791" stopIfTrue="1">
      <formula>AND(NOT(ISBLANK(AD$7)),AD24&gt;AD$7)</formula>
    </cfRule>
  </conditionalFormatting>
  <conditionalFormatting sqref="AB24">
    <cfRule type="expression" dxfId="790" priority="790" stopIfTrue="1">
      <formula>AND(NOT(ISBLANK(AB$7)),AB24&gt;AB$7)</formula>
    </cfRule>
  </conditionalFormatting>
  <conditionalFormatting sqref="Z24">
    <cfRule type="expression" dxfId="789" priority="789" stopIfTrue="1">
      <formula>AND(NOT(ISBLANK(Z$7)),Z24&gt;Z$7)</formula>
    </cfRule>
  </conditionalFormatting>
  <conditionalFormatting sqref="X24">
    <cfRule type="expression" dxfId="788" priority="788" stopIfTrue="1">
      <formula>AND(NOT(ISBLANK(X$7)),X24&gt;X$7)</formula>
    </cfRule>
  </conditionalFormatting>
  <conditionalFormatting sqref="V24">
    <cfRule type="expression" dxfId="787" priority="787" stopIfTrue="1">
      <formula>AND(NOT(ISBLANK(V$7)),V24&gt;V$7)</formula>
    </cfRule>
  </conditionalFormatting>
  <conditionalFormatting sqref="BL18">
    <cfRule type="expression" dxfId="786" priority="786" stopIfTrue="1">
      <formula>AND(NOT(ISBLANK(BL$7)),BL18&gt;BL$7)</formula>
    </cfRule>
  </conditionalFormatting>
  <conditionalFormatting sqref="AZ18">
    <cfRule type="expression" dxfId="785" priority="785" stopIfTrue="1">
      <formula>AND(NOT(ISBLANK(AZ$7)),AZ18&gt;AZ$7)</formula>
    </cfRule>
  </conditionalFormatting>
  <conditionalFormatting sqref="AD18">
    <cfRule type="expression" dxfId="784" priority="784" stopIfTrue="1">
      <formula>AND(NOT(ISBLANK(AD$7)),AD18&gt;AD$7)</formula>
    </cfRule>
  </conditionalFormatting>
  <conditionalFormatting sqref="BZ18">
    <cfRule type="expression" dxfId="783" priority="783" stopIfTrue="1">
      <formula>AND(NOT(ISBLANK(BZ$7)),BZ18&gt;BZ$7)</formula>
    </cfRule>
  </conditionalFormatting>
  <conditionalFormatting sqref="BV18">
    <cfRule type="expression" dxfId="782" priority="782" stopIfTrue="1">
      <formula>AND(NOT(ISBLANK(BV$7)),BV18&gt;BV$7)</formula>
    </cfRule>
  </conditionalFormatting>
  <conditionalFormatting sqref="BF18">
    <cfRule type="expression" dxfId="781" priority="781" stopIfTrue="1">
      <formula>AND(NOT(ISBLANK(BF$7)),BF18&gt;BF$7)</formula>
    </cfRule>
  </conditionalFormatting>
  <conditionalFormatting sqref="BR18">
    <cfRule type="expression" dxfId="780" priority="780" stopIfTrue="1">
      <formula>AND(NOT(ISBLANK(BR$7)),BR18&gt;BR$7)</formula>
    </cfRule>
  </conditionalFormatting>
  <conditionalFormatting sqref="AF18">
    <cfRule type="expression" dxfId="779" priority="779" stopIfTrue="1">
      <formula>AND(NOT(ISBLANK(AF$7)),AF18&gt;AF$7)</formula>
    </cfRule>
  </conditionalFormatting>
  <conditionalFormatting sqref="BH18">
    <cfRule type="expression" dxfId="778" priority="778" stopIfTrue="1">
      <formula>AND(NOT(ISBLANK(BH$7)),BH18&gt;BH$7)</formula>
    </cfRule>
  </conditionalFormatting>
  <conditionalFormatting sqref="AR18">
    <cfRule type="expression" dxfId="777" priority="777" stopIfTrue="1">
      <formula>AND(NOT(ISBLANK(AR$7)),AR18&gt;AR$7)</formula>
    </cfRule>
  </conditionalFormatting>
  <conditionalFormatting sqref="AH18">
    <cfRule type="expression" dxfId="776" priority="776" stopIfTrue="1">
      <formula>AND(NOT(ISBLANK(AH$7)),AH18&gt;AH$7)</formula>
    </cfRule>
  </conditionalFormatting>
  <conditionalFormatting sqref="AV18">
    <cfRule type="expression" dxfId="775" priority="775" stopIfTrue="1">
      <formula>AND(NOT(ISBLANK(AV$7)),AV18&gt;AV$7)</formula>
    </cfRule>
  </conditionalFormatting>
  <conditionalFormatting sqref="AP18">
    <cfRule type="expression" dxfId="774" priority="774" stopIfTrue="1">
      <formula>AND(NOT(ISBLANK(AP$7)),AP18&gt;AP$7)</formula>
    </cfRule>
  </conditionalFormatting>
  <conditionalFormatting sqref="AB18">
    <cfRule type="expression" dxfId="773" priority="773" stopIfTrue="1">
      <formula>AND(NOT(ISBLANK(AB$7)),AB18&gt;AB$7)</formula>
    </cfRule>
  </conditionalFormatting>
  <conditionalFormatting sqref="BJ18">
    <cfRule type="expression" dxfId="772" priority="772" stopIfTrue="1">
      <formula>AND(NOT(ISBLANK(BJ$7)),BJ18&gt;BJ$7)</formula>
    </cfRule>
  </conditionalFormatting>
  <conditionalFormatting sqref="BT18">
    <cfRule type="expression" dxfId="771" priority="771" stopIfTrue="1">
      <formula>AND(NOT(ISBLANK(BT$7)),BT18&gt;BT$7)</formula>
    </cfRule>
  </conditionalFormatting>
  <conditionalFormatting sqref="AX18">
    <cfRule type="expression" dxfId="770" priority="770" stopIfTrue="1">
      <formula>AND(NOT(ISBLANK(AX$7)),AX18&gt;AX$7)</formula>
    </cfRule>
  </conditionalFormatting>
  <conditionalFormatting sqref="BB18">
    <cfRule type="expression" dxfId="769" priority="769" stopIfTrue="1">
      <formula>AND(NOT(ISBLANK(BB$7)),BB18&gt;BB$7)</formula>
    </cfRule>
  </conditionalFormatting>
  <conditionalFormatting sqref="BX18">
    <cfRule type="expression" dxfId="768" priority="768" stopIfTrue="1">
      <formula>AND(NOT(ISBLANK(BX$7)),BX18&gt;BX$7)</formula>
    </cfRule>
  </conditionalFormatting>
  <conditionalFormatting sqref="AJ18">
    <cfRule type="expression" dxfId="767" priority="767" stopIfTrue="1">
      <formula>AND(NOT(ISBLANK(AJ$7)),AJ18&gt;AJ$7)</formula>
    </cfRule>
  </conditionalFormatting>
  <conditionalFormatting sqref="Z18">
    <cfRule type="expression" dxfId="766" priority="766" stopIfTrue="1">
      <formula>AND(NOT(ISBLANK(Z$7)),Z18&gt;Z$7)</formula>
    </cfRule>
  </conditionalFormatting>
  <conditionalFormatting sqref="AL18">
    <cfRule type="expression" dxfId="765" priority="765" stopIfTrue="1">
      <formula>AND(NOT(ISBLANK(AL$7)),AL18&gt;AL$7)</formula>
    </cfRule>
  </conditionalFormatting>
  <conditionalFormatting sqref="CB18">
    <cfRule type="expression" dxfId="764" priority="764" stopIfTrue="1">
      <formula>AND(NOT(ISBLANK(CB$7)),CB18&gt;CB$7)</formula>
    </cfRule>
  </conditionalFormatting>
  <conditionalFormatting sqref="BP18">
    <cfRule type="expression" dxfId="763" priority="763" stopIfTrue="1">
      <formula>AND(NOT(ISBLANK(BP$7)),BP18&gt;BP$7)</formula>
    </cfRule>
  </conditionalFormatting>
  <conditionalFormatting sqref="BN18">
    <cfRule type="expression" dxfId="762" priority="762" stopIfTrue="1">
      <formula>AND(NOT(ISBLANK(BN$7)),BN18&gt;BN$7)</formula>
    </cfRule>
  </conditionalFormatting>
  <conditionalFormatting sqref="BD18">
    <cfRule type="expression" dxfId="761" priority="761" stopIfTrue="1">
      <formula>AND(NOT(ISBLANK(BD$7)),BD18&gt;BD$7)</formula>
    </cfRule>
  </conditionalFormatting>
  <conditionalFormatting sqref="AT18">
    <cfRule type="expression" dxfId="760" priority="760" stopIfTrue="1">
      <formula>AND(NOT(ISBLANK(AT$7)),AT18&gt;AT$7)</formula>
    </cfRule>
  </conditionalFormatting>
  <conditionalFormatting sqref="AM18">
    <cfRule type="expression" dxfId="759" priority="759" stopIfTrue="1">
      <formula>AND(NOT(ISBLANK(AM$7)),AM18&gt;AM$7)</formula>
    </cfRule>
  </conditionalFormatting>
  <conditionalFormatting sqref="AN18">
    <cfRule type="expression" dxfId="758" priority="758" stopIfTrue="1">
      <formula>AND(NOT(ISBLANK(AN$7)),AN18&gt;AN$7)</formula>
    </cfRule>
  </conditionalFormatting>
  <conditionalFormatting sqref="V18">
    <cfRule type="expression" dxfId="757" priority="757" stopIfTrue="1">
      <formula>AND(NOT(ISBLANK(V$7)),V18&gt;V$7)</formula>
    </cfRule>
  </conditionalFormatting>
  <conditionalFormatting sqref="Z26">
    <cfRule type="expression" dxfId="756" priority="756" stopIfTrue="1">
      <formula>AND(NOT(ISBLANK(Z$7)),Z26&gt;Z$7)</formula>
    </cfRule>
  </conditionalFormatting>
  <conditionalFormatting sqref="AB26">
    <cfRule type="expression" dxfId="755" priority="755" stopIfTrue="1">
      <formula>AND(NOT(ISBLANK(AB$7)),AB26&gt;AB$7)</formula>
    </cfRule>
  </conditionalFormatting>
  <conditionalFormatting sqref="AD26">
    <cfRule type="expression" dxfId="754" priority="754" stopIfTrue="1">
      <formula>AND(NOT(ISBLANK(AD$7)),AD26&gt;AD$7)</formula>
    </cfRule>
  </conditionalFormatting>
  <conditionalFormatting sqref="AF26">
    <cfRule type="expression" dxfId="753" priority="753" stopIfTrue="1">
      <formula>AND(NOT(ISBLANK(AF$7)),AF26&gt;AF$7)</formula>
    </cfRule>
  </conditionalFormatting>
  <conditionalFormatting sqref="AH26">
    <cfRule type="expression" dxfId="752" priority="752" stopIfTrue="1">
      <formula>AND(NOT(ISBLANK(AH$7)),AH26&gt;AH$7)</formula>
    </cfRule>
  </conditionalFormatting>
  <conditionalFormatting sqref="AJ26">
    <cfRule type="expression" dxfId="751" priority="751" stopIfTrue="1">
      <formula>AND(NOT(ISBLANK(AJ$7)),AJ26&gt;AJ$7)</formula>
    </cfRule>
  </conditionalFormatting>
  <conditionalFormatting sqref="AL26">
    <cfRule type="expression" dxfId="750" priority="750" stopIfTrue="1">
      <formula>AND(NOT(ISBLANK(AL$7)),AL26&gt;AL$7)</formula>
    </cfRule>
  </conditionalFormatting>
  <conditionalFormatting sqref="AN26">
    <cfRule type="expression" dxfId="749" priority="749" stopIfTrue="1">
      <formula>AND(NOT(ISBLANK(AN$7)),AN26&gt;AN$7)</formula>
    </cfRule>
  </conditionalFormatting>
  <conditionalFormatting sqref="AP26">
    <cfRule type="expression" dxfId="748" priority="748" stopIfTrue="1">
      <formula>AND(NOT(ISBLANK(AP$7)),AP26&gt;AP$7)</formula>
    </cfRule>
  </conditionalFormatting>
  <conditionalFormatting sqref="AR26">
    <cfRule type="expression" dxfId="747" priority="747" stopIfTrue="1">
      <formula>AND(NOT(ISBLANK(AR$7)),AR26&gt;AR$7)</formula>
    </cfRule>
  </conditionalFormatting>
  <conditionalFormatting sqref="AT26">
    <cfRule type="expression" dxfId="746" priority="746" stopIfTrue="1">
      <formula>AND(NOT(ISBLANK(AT$7)),AT26&gt;AT$7)</formula>
    </cfRule>
  </conditionalFormatting>
  <conditionalFormatting sqref="AV26">
    <cfRule type="expression" dxfId="745" priority="745" stopIfTrue="1">
      <formula>AND(NOT(ISBLANK(AV$7)),AV26&gt;AV$7)</formula>
    </cfRule>
  </conditionalFormatting>
  <conditionalFormatting sqref="AX26">
    <cfRule type="expression" dxfId="744" priority="744" stopIfTrue="1">
      <formula>AND(NOT(ISBLANK(AX$7)),AX26&gt;AX$7)</formula>
    </cfRule>
  </conditionalFormatting>
  <conditionalFormatting sqref="AZ26">
    <cfRule type="expression" dxfId="743" priority="743" stopIfTrue="1">
      <formula>AND(NOT(ISBLANK(AZ$7)),AZ26&gt;AZ$7)</formula>
    </cfRule>
  </conditionalFormatting>
  <conditionalFormatting sqref="BB26">
    <cfRule type="expression" dxfId="742" priority="742" stopIfTrue="1">
      <formula>AND(NOT(ISBLANK(BB$7)),BB26&gt;BB$7)</formula>
    </cfRule>
  </conditionalFormatting>
  <conditionalFormatting sqref="BD26">
    <cfRule type="expression" dxfId="741" priority="741" stopIfTrue="1">
      <formula>AND(NOT(ISBLANK(BD$7)),BD26&gt;BD$7)</formula>
    </cfRule>
  </conditionalFormatting>
  <conditionalFormatting sqref="BF26">
    <cfRule type="expression" dxfId="740" priority="740" stopIfTrue="1">
      <formula>AND(NOT(ISBLANK(BF$7)),BF26&gt;BF$7)</formula>
    </cfRule>
  </conditionalFormatting>
  <conditionalFormatting sqref="BH26">
    <cfRule type="expression" dxfId="739" priority="739" stopIfTrue="1">
      <formula>AND(NOT(ISBLANK(BH$7)),BH26&gt;BH$7)</formula>
    </cfRule>
  </conditionalFormatting>
  <conditionalFormatting sqref="BJ26">
    <cfRule type="expression" dxfId="738" priority="738" stopIfTrue="1">
      <formula>AND(NOT(ISBLANK(BJ$7)),BJ26&gt;BJ$7)</formula>
    </cfRule>
  </conditionalFormatting>
  <conditionalFormatting sqref="BL26">
    <cfRule type="expression" dxfId="737" priority="737" stopIfTrue="1">
      <formula>AND(NOT(ISBLANK(BL$7)),BL26&gt;BL$7)</formula>
    </cfRule>
  </conditionalFormatting>
  <conditionalFormatting sqref="BN26">
    <cfRule type="expression" dxfId="736" priority="736" stopIfTrue="1">
      <formula>AND(NOT(ISBLANK(BN$7)),BN26&gt;BN$7)</formula>
    </cfRule>
  </conditionalFormatting>
  <conditionalFormatting sqref="BP26">
    <cfRule type="expression" dxfId="735" priority="735" stopIfTrue="1">
      <formula>AND(NOT(ISBLANK(BP$7)),BP26&gt;BP$7)</formula>
    </cfRule>
  </conditionalFormatting>
  <conditionalFormatting sqref="BR26">
    <cfRule type="expression" dxfId="734" priority="734" stopIfTrue="1">
      <formula>AND(NOT(ISBLANK(BR$7)),BR26&gt;BR$7)</formula>
    </cfRule>
  </conditionalFormatting>
  <conditionalFormatting sqref="BT26">
    <cfRule type="expression" dxfId="733" priority="733" stopIfTrue="1">
      <formula>AND(NOT(ISBLANK(BT$7)),BT26&gt;BT$7)</formula>
    </cfRule>
  </conditionalFormatting>
  <conditionalFormatting sqref="BV26">
    <cfRule type="expression" dxfId="732" priority="732" stopIfTrue="1">
      <formula>AND(NOT(ISBLANK(BV$7)),BV26&gt;BV$7)</formula>
    </cfRule>
  </conditionalFormatting>
  <conditionalFormatting sqref="BX26">
    <cfRule type="expression" dxfId="731" priority="731" stopIfTrue="1">
      <formula>AND(NOT(ISBLANK(BX$7)),BX26&gt;BX$7)</formula>
    </cfRule>
  </conditionalFormatting>
  <conditionalFormatting sqref="BZ26">
    <cfRule type="expression" dxfId="730" priority="730" stopIfTrue="1">
      <formula>AND(NOT(ISBLANK(BZ$7)),BZ26&gt;BZ$7)</formula>
    </cfRule>
  </conditionalFormatting>
  <conditionalFormatting sqref="CB26">
    <cfRule type="expression" dxfId="729" priority="729" stopIfTrue="1">
      <formula>AND(NOT(ISBLANK(CB$7)),CB26&gt;CB$7)</formula>
    </cfRule>
  </conditionalFormatting>
  <conditionalFormatting sqref="V26">
    <cfRule type="expression" dxfId="728" priority="728" stopIfTrue="1">
      <formula>AND(NOT(ISBLANK(V$7)),V26&gt;V$7)</formula>
    </cfRule>
  </conditionalFormatting>
  <conditionalFormatting sqref="AD18">
    <cfRule type="expression" dxfId="727" priority="727" stopIfTrue="1">
      <formula>AND(NOT(ISBLANK(AD$7)),AD18&gt;AD$7)</formula>
    </cfRule>
  </conditionalFormatting>
  <conditionalFormatting sqref="AF18">
    <cfRule type="expression" dxfId="726" priority="726" stopIfTrue="1">
      <formula>AND(NOT(ISBLANK(AF$7)),AF18&gt;AF$7)</formula>
    </cfRule>
  </conditionalFormatting>
  <conditionalFormatting sqref="AH18">
    <cfRule type="expression" dxfId="725" priority="725" stopIfTrue="1">
      <formula>AND(NOT(ISBLANK(AH$7)),AH18&gt;AH$7)</formula>
    </cfRule>
  </conditionalFormatting>
  <conditionalFormatting sqref="AJ18">
    <cfRule type="expression" dxfId="724" priority="724" stopIfTrue="1">
      <formula>AND(NOT(ISBLANK(AJ$7)),AJ18&gt;AJ$7)</formula>
    </cfRule>
  </conditionalFormatting>
  <conditionalFormatting sqref="V26">
    <cfRule type="expression" dxfId="723" priority="723" stopIfTrue="1">
      <formula>AND(NOT(ISBLANK(V$7)),V26&gt;V$7)</formula>
    </cfRule>
  </conditionalFormatting>
  <conditionalFormatting sqref="V18">
    <cfRule type="expression" dxfId="722" priority="722" stopIfTrue="1">
      <formula>AND(NOT(ISBLANK(V$7)),V18&gt;V$7)</formula>
    </cfRule>
  </conditionalFormatting>
  <conditionalFormatting sqref="V18">
    <cfRule type="expression" dxfId="721" priority="721" stopIfTrue="1">
      <formula>AND(NOT(ISBLANK(V$7)),V18&gt;V$7)</formula>
    </cfRule>
  </conditionalFormatting>
  <conditionalFormatting sqref="Z18">
    <cfRule type="expression" dxfId="720" priority="720" stopIfTrue="1">
      <formula>AND(NOT(ISBLANK(Z$7)),Z18&gt;Z$7)</formula>
    </cfRule>
  </conditionalFormatting>
  <conditionalFormatting sqref="AB18">
    <cfRule type="expression" dxfId="719" priority="719" stopIfTrue="1">
      <formula>AND(NOT(ISBLANK(AB$7)),AB18&gt;AB$7)</formula>
    </cfRule>
  </conditionalFormatting>
  <conditionalFormatting sqref="AL18">
    <cfRule type="expression" dxfId="718" priority="718" stopIfTrue="1">
      <formula>AND(NOT(ISBLANK(AL$7)),AL18&gt;AL$7)</formula>
    </cfRule>
  </conditionalFormatting>
  <conditionalFormatting sqref="AN18">
    <cfRule type="expression" dxfId="717" priority="717" stopIfTrue="1">
      <formula>AND(NOT(ISBLANK(AN$7)),AN18&gt;AN$7)</formula>
    </cfRule>
  </conditionalFormatting>
  <conditionalFormatting sqref="AP18">
    <cfRule type="expression" dxfId="716" priority="716" stopIfTrue="1">
      <formula>AND(NOT(ISBLANK(AP$7)),AP18&gt;AP$7)</formula>
    </cfRule>
  </conditionalFormatting>
  <conditionalFormatting sqref="AR18">
    <cfRule type="expression" dxfId="715" priority="715" stopIfTrue="1">
      <formula>AND(NOT(ISBLANK(AR$7)),AR18&gt;AR$7)</formula>
    </cfRule>
  </conditionalFormatting>
  <conditionalFormatting sqref="AT18">
    <cfRule type="expression" dxfId="714" priority="714" stopIfTrue="1">
      <formula>AND(NOT(ISBLANK(AT$7)),AT18&gt;AT$7)</formula>
    </cfRule>
  </conditionalFormatting>
  <conditionalFormatting sqref="AV18">
    <cfRule type="expression" dxfId="713" priority="713" stopIfTrue="1">
      <formula>AND(NOT(ISBLANK(AV$7)),AV18&gt;AV$7)</formula>
    </cfRule>
  </conditionalFormatting>
  <conditionalFormatting sqref="AX18">
    <cfRule type="expression" dxfId="712" priority="712" stopIfTrue="1">
      <formula>AND(NOT(ISBLANK(AX$7)),AX18&gt;AX$7)</formula>
    </cfRule>
  </conditionalFormatting>
  <conditionalFormatting sqref="AZ18">
    <cfRule type="expression" dxfId="711" priority="711" stopIfTrue="1">
      <formula>AND(NOT(ISBLANK(AZ$7)),AZ18&gt;AZ$7)</formula>
    </cfRule>
  </conditionalFormatting>
  <conditionalFormatting sqref="BB18">
    <cfRule type="expression" dxfId="710" priority="710" stopIfTrue="1">
      <formula>AND(NOT(ISBLANK(BB$7)),BB18&gt;BB$7)</formula>
    </cfRule>
  </conditionalFormatting>
  <conditionalFormatting sqref="BD18">
    <cfRule type="expression" dxfId="709" priority="709" stopIfTrue="1">
      <formula>AND(NOT(ISBLANK(BD$7)),BD18&gt;BD$7)</formula>
    </cfRule>
  </conditionalFormatting>
  <conditionalFormatting sqref="BF18">
    <cfRule type="expression" dxfId="708" priority="708" stopIfTrue="1">
      <formula>AND(NOT(ISBLANK(BF$7)),BF18&gt;BF$7)</formula>
    </cfRule>
  </conditionalFormatting>
  <conditionalFormatting sqref="BH18">
    <cfRule type="expression" dxfId="707" priority="707" stopIfTrue="1">
      <formula>AND(NOT(ISBLANK(BH$7)),BH18&gt;BH$7)</formula>
    </cfRule>
  </conditionalFormatting>
  <conditionalFormatting sqref="BJ18">
    <cfRule type="expression" dxfId="706" priority="706" stopIfTrue="1">
      <formula>AND(NOT(ISBLANK(BJ$7)),BJ18&gt;BJ$7)</formula>
    </cfRule>
  </conditionalFormatting>
  <conditionalFormatting sqref="BL18">
    <cfRule type="expression" dxfId="705" priority="705" stopIfTrue="1">
      <formula>AND(NOT(ISBLANK(BL$7)),BL18&gt;BL$7)</formula>
    </cfRule>
  </conditionalFormatting>
  <conditionalFormatting sqref="BN18">
    <cfRule type="expression" dxfId="704" priority="704" stopIfTrue="1">
      <formula>AND(NOT(ISBLANK(BN$7)),BN18&gt;BN$7)</formula>
    </cfRule>
  </conditionalFormatting>
  <conditionalFormatting sqref="BP18">
    <cfRule type="expression" dxfId="703" priority="703" stopIfTrue="1">
      <formula>AND(NOT(ISBLANK(BP$7)),BP18&gt;BP$7)</formula>
    </cfRule>
  </conditionalFormatting>
  <conditionalFormatting sqref="BR18">
    <cfRule type="expression" dxfId="702" priority="702" stopIfTrue="1">
      <formula>AND(NOT(ISBLANK(BR$7)),BR18&gt;BR$7)</formula>
    </cfRule>
  </conditionalFormatting>
  <conditionalFormatting sqref="BT18">
    <cfRule type="expression" dxfId="701" priority="701" stopIfTrue="1">
      <formula>AND(NOT(ISBLANK(BT$7)),BT18&gt;BT$7)</formula>
    </cfRule>
  </conditionalFormatting>
  <conditionalFormatting sqref="BV18">
    <cfRule type="expression" dxfId="700" priority="700" stopIfTrue="1">
      <formula>AND(NOT(ISBLANK(BV$7)),BV18&gt;BV$7)</formula>
    </cfRule>
  </conditionalFormatting>
  <conditionalFormatting sqref="BX18">
    <cfRule type="expression" dxfId="699" priority="699" stopIfTrue="1">
      <formula>AND(NOT(ISBLANK(BX$7)),BX18&gt;BX$7)</formula>
    </cfRule>
  </conditionalFormatting>
  <conditionalFormatting sqref="BZ18">
    <cfRule type="expression" dxfId="698" priority="698" stopIfTrue="1">
      <formula>AND(NOT(ISBLANK(BZ$7)),BZ18&gt;BZ$7)</formula>
    </cfRule>
  </conditionalFormatting>
  <conditionalFormatting sqref="V16">
    <cfRule type="expression" dxfId="697" priority="697" stopIfTrue="1">
      <formula>AND(NOT(ISBLANK(V$7)),V16&gt;V$7)</formula>
    </cfRule>
  </conditionalFormatting>
  <conditionalFormatting sqref="V16">
    <cfRule type="expression" dxfId="696" priority="696" stopIfTrue="1">
      <formula>AND(NOT(ISBLANK(V$7)),V16&gt;V$7)</formula>
    </cfRule>
  </conditionalFormatting>
  <conditionalFormatting sqref="V16">
    <cfRule type="expression" dxfId="695" priority="695" stopIfTrue="1">
      <formula>AND(NOT(ISBLANK(V$7)),V16&gt;V$7)</formula>
    </cfRule>
  </conditionalFormatting>
  <conditionalFormatting sqref="X16">
    <cfRule type="expression" dxfId="694" priority="694" stopIfTrue="1">
      <formula>AND(NOT(ISBLANK(X$7)),X16&gt;X$7)</formula>
    </cfRule>
  </conditionalFormatting>
  <conditionalFormatting sqref="X16">
    <cfRule type="expression" dxfId="693" priority="693" stopIfTrue="1">
      <formula>AND(NOT(ISBLANK(X$7)),X16&gt;X$7)</formula>
    </cfRule>
  </conditionalFormatting>
  <conditionalFormatting sqref="X16">
    <cfRule type="expression" dxfId="692" priority="692" stopIfTrue="1">
      <formula>AND(NOT(ISBLANK(X$7)),X16&gt;X$7)</formula>
    </cfRule>
  </conditionalFormatting>
  <conditionalFormatting sqref="X16">
    <cfRule type="expression" dxfId="691" priority="691" stopIfTrue="1">
      <formula>AND(NOT(ISBLANK(X$7)),X16&gt;X$7)</formula>
    </cfRule>
  </conditionalFormatting>
  <conditionalFormatting sqref="Z16">
    <cfRule type="expression" dxfId="690" priority="690" stopIfTrue="1">
      <formula>AND(NOT(ISBLANK(Z$7)),Z16&gt;Z$7)</formula>
    </cfRule>
  </conditionalFormatting>
  <conditionalFormatting sqref="Z16">
    <cfRule type="expression" dxfId="689" priority="689" stopIfTrue="1">
      <formula>AND(NOT(ISBLANK(Z$7)),Z16&gt;Z$7)</formula>
    </cfRule>
  </conditionalFormatting>
  <conditionalFormatting sqref="Z16">
    <cfRule type="expression" dxfId="688" priority="688" stopIfTrue="1">
      <formula>AND(NOT(ISBLANK(Z$7)),Z16&gt;Z$7)</formula>
    </cfRule>
  </conditionalFormatting>
  <conditionalFormatting sqref="Z16">
    <cfRule type="expression" dxfId="687" priority="687" stopIfTrue="1">
      <formula>AND(NOT(ISBLANK(Z$7)),Z16&gt;Z$7)</formula>
    </cfRule>
  </conditionalFormatting>
  <conditionalFormatting sqref="Z16">
    <cfRule type="expression" dxfId="686" priority="686" stopIfTrue="1">
      <formula>AND(NOT(ISBLANK(Z$7)),Z16&gt;Z$7)</formula>
    </cfRule>
  </conditionalFormatting>
  <conditionalFormatting sqref="AB16">
    <cfRule type="expression" dxfId="685" priority="685" stopIfTrue="1">
      <formula>AND(NOT(ISBLANK(AB$7)),AB16&gt;AB$7)</formula>
    </cfRule>
  </conditionalFormatting>
  <conditionalFormatting sqref="AB16">
    <cfRule type="expression" dxfId="684" priority="684" stopIfTrue="1">
      <formula>AND(NOT(ISBLANK(AB$7)),AB16&gt;AB$7)</formula>
    </cfRule>
  </conditionalFormatting>
  <conditionalFormatting sqref="AB16">
    <cfRule type="expression" dxfId="683" priority="683" stopIfTrue="1">
      <formula>AND(NOT(ISBLANK(AB$7)),AB16&gt;AB$7)</formula>
    </cfRule>
  </conditionalFormatting>
  <conditionalFormatting sqref="AB16">
    <cfRule type="expression" dxfId="682" priority="682" stopIfTrue="1">
      <formula>AND(NOT(ISBLANK(AB$7)),AB16&gt;AB$7)</formula>
    </cfRule>
  </conditionalFormatting>
  <conditionalFormatting sqref="AB16">
    <cfRule type="expression" dxfId="681" priority="681" stopIfTrue="1">
      <formula>AND(NOT(ISBLANK(AB$7)),AB16&gt;AB$7)</formula>
    </cfRule>
  </conditionalFormatting>
  <conditionalFormatting sqref="AB16">
    <cfRule type="expression" dxfId="680" priority="680" stopIfTrue="1">
      <formula>AND(NOT(ISBLANK(AB$7)),AB16&gt;AB$7)</formula>
    </cfRule>
  </conditionalFormatting>
  <conditionalFormatting sqref="AD16">
    <cfRule type="expression" dxfId="679" priority="679" stopIfTrue="1">
      <formula>AND(NOT(ISBLANK(AD$7)),AD16&gt;AD$7)</formula>
    </cfRule>
  </conditionalFormatting>
  <conditionalFormatting sqref="AD16">
    <cfRule type="expression" dxfId="678" priority="678" stopIfTrue="1">
      <formula>AND(NOT(ISBLANK(AD$7)),AD16&gt;AD$7)</formula>
    </cfRule>
  </conditionalFormatting>
  <conditionalFormatting sqref="AF16">
    <cfRule type="expression" dxfId="677" priority="677" stopIfTrue="1">
      <formula>AND(NOT(ISBLANK(AF$7)),AF16&gt;AF$7)</formula>
    </cfRule>
  </conditionalFormatting>
  <conditionalFormatting sqref="AF16">
    <cfRule type="expression" dxfId="676" priority="676" stopIfTrue="1">
      <formula>AND(NOT(ISBLANK(AF$7)),AF16&gt;AF$7)</formula>
    </cfRule>
  </conditionalFormatting>
  <conditionalFormatting sqref="AH16">
    <cfRule type="expression" dxfId="675" priority="675" stopIfTrue="1">
      <formula>AND(NOT(ISBLANK(AH$7)),AH16&gt;AH$7)</formula>
    </cfRule>
  </conditionalFormatting>
  <conditionalFormatting sqref="AH16">
    <cfRule type="expression" dxfId="674" priority="674" stopIfTrue="1">
      <formula>AND(NOT(ISBLANK(AH$7)),AH16&gt;AH$7)</formula>
    </cfRule>
  </conditionalFormatting>
  <conditionalFormatting sqref="AJ16">
    <cfRule type="expression" dxfId="673" priority="673" stopIfTrue="1">
      <formula>AND(NOT(ISBLANK(AJ$7)),AJ16&gt;AJ$7)</formula>
    </cfRule>
  </conditionalFormatting>
  <conditionalFormatting sqref="AJ16">
    <cfRule type="expression" dxfId="672" priority="672" stopIfTrue="1">
      <formula>AND(NOT(ISBLANK(AJ$7)),AJ16&gt;AJ$7)</formula>
    </cfRule>
  </conditionalFormatting>
  <conditionalFormatting sqref="AL16">
    <cfRule type="expression" dxfId="671" priority="671" stopIfTrue="1">
      <formula>AND(NOT(ISBLANK(AL$7)),AL16&gt;AL$7)</formula>
    </cfRule>
  </conditionalFormatting>
  <conditionalFormatting sqref="AL16">
    <cfRule type="expression" dxfId="670" priority="670" stopIfTrue="1">
      <formula>AND(NOT(ISBLANK(AL$7)),AL16&gt;AL$7)</formula>
    </cfRule>
  </conditionalFormatting>
  <conditionalFormatting sqref="AM16">
    <cfRule type="expression" dxfId="669" priority="669" stopIfTrue="1">
      <formula>AND(NOT(ISBLANK(AM$7)),AM16&gt;AM$7)</formula>
    </cfRule>
  </conditionalFormatting>
  <conditionalFormatting sqref="AN16">
    <cfRule type="expression" dxfId="668" priority="668" stopIfTrue="1">
      <formula>AND(NOT(ISBLANK(AN$7)),AN16&gt;AN$7)</formula>
    </cfRule>
  </conditionalFormatting>
  <conditionalFormatting sqref="AN16">
    <cfRule type="expression" dxfId="667" priority="667" stopIfTrue="1">
      <formula>AND(NOT(ISBLANK(AN$7)),AN16&gt;AN$7)</formula>
    </cfRule>
  </conditionalFormatting>
  <conditionalFormatting sqref="AP16">
    <cfRule type="expression" dxfId="666" priority="666" stopIfTrue="1">
      <formula>AND(NOT(ISBLANK(AP$7)),AP16&gt;AP$7)</formula>
    </cfRule>
  </conditionalFormatting>
  <conditionalFormatting sqref="AP16">
    <cfRule type="expression" dxfId="665" priority="665" stopIfTrue="1">
      <formula>AND(NOT(ISBLANK(AP$7)),AP16&gt;AP$7)</formula>
    </cfRule>
  </conditionalFormatting>
  <conditionalFormatting sqref="AR16">
    <cfRule type="expression" dxfId="664" priority="664" stopIfTrue="1">
      <formula>AND(NOT(ISBLANK(AR$7)),AR16&gt;AR$7)</formula>
    </cfRule>
  </conditionalFormatting>
  <conditionalFormatting sqref="AR16">
    <cfRule type="expression" dxfId="663" priority="663" stopIfTrue="1">
      <formula>AND(NOT(ISBLANK(AR$7)),AR16&gt;AR$7)</formula>
    </cfRule>
  </conditionalFormatting>
  <conditionalFormatting sqref="AT16">
    <cfRule type="expression" dxfId="662" priority="662" stopIfTrue="1">
      <formula>AND(NOT(ISBLANK(AT$7)),AT16&gt;AT$7)</formula>
    </cfRule>
  </conditionalFormatting>
  <conditionalFormatting sqref="AT16">
    <cfRule type="expression" dxfId="661" priority="661" stopIfTrue="1">
      <formula>AND(NOT(ISBLANK(AT$7)),AT16&gt;AT$7)</formula>
    </cfRule>
  </conditionalFormatting>
  <conditionalFormatting sqref="AV16">
    <cfRule type="expression" dxfId="660" priority="660" stopIfTrue="1">
      <formula>AND(NOT(ISBLANK(AV$7)),AV16&gt;AV$7)</formula>
    </cfRule>
  </conditionalFormatting>
  <conditionalFormatting sqref="AV16">
    <cfRule type="expression" dxfId="659" priority="659" stopIfTrue="1">
      <formula>AND(NOT(ISBLANK(AV$7)),AV16&gt;AV$7)</formula>
    </cfRule>
  </conditionalFormatting>
  <conditionalFormatting sqref="AX16">
    <cfRule type="expression" dxfId="658" priority="658" stopIfTrue="1">
      <formula>AND(NOT(ISBLANK(AX$7)),AX16&gt;AX$7)</formula>
    </cfRule>
  </conditionalFormatting>
  <conditionalFormatting sqref="AX16">
    <cfRule type="expression" dxfId="657" priority="657" stopIfTrue="1">
      <formula>AND(NOT(ISBLANK(AX$7)),AX16&gt;AX$7)</formula>
    </cfRule>
  </conditionalFormatting>
  <conditionalFormatting sqref="AZ16">
    <cfRule type="expression" dxfId="656" priority="656" stopIfTrue="1">
      <formula>AND(NOT(ISBLANK(AZ$7)),AZ16&gt;AZ$7)</formula>
    </cfRule>
  </conditionalFormatting>
  <conditionalFormatting sqref="AZ16">
    <cfRule type="expression" dxfId="655" priority="655" stopIfTrue="1">
      <formula>AND(NOT(ISBLANK(AZ$7)),AZ16&gt;AZ$7)</formula>
    </cfRule>
  </conditionalFormatting>
  <conditionalFormatting sqref="BB16">
    <cfRule type="expression" dxfId="654" priority="654" stopIfTrue="1">
      <formula>AND(NOT(ISBLANK(BB$7)),BB16&gt;BB$7)</formula>
    </cfRule>
  </conditionalFormatting>
  <conditionalFormatting sqref="BB16">
    <cfRule type="expression" dxfId="653" priority="653" stopIfTrue="1">
      <formula>AND(NOT(ISBLANK(BB$7)),BB16&gt;BB$7)</formula>
    </cfRule>
  </conditionalFormatting>
  <conditionalFormatting sqref="BD16">
    <cfRule type="expression" dxfId="652" priority="652" stopIfTrue="1">
      <formula>AND(NOT(ISBLANK(BD$7)),BD16&gt;BD$7)</formula>
    </cfRule>
  </conditionalFormatting>
  <conditionalFormatting sqref="BD16">
    <cfRule type="expression" dxfId="651" priority="651" stopIfTrue="1">
      <formula>AND(NOT(ISBLANK(BD$7)),BD16&gt;BD$7)</formula>
    </cfRule>
  </conditionalFormatting>
  <conditionalFormatting sqref="BF16">
    <cfRule type="expression" dxfId="650" priority="650" stopIfTrue="1">
      <formula>AND(NOT(ISBLANK(BF$7)),BF16&gt;BF$7)</formula>
    </cfRule>
  </conditionalFormatting>
  <conditionalFormatting sqref="BF16">
    <cfRule type="expression" dxfId="649" priority="649" stopIfTrue="1">
      <formula>AND(NOT(ISBLANK(BF$7)),BF16&gt;BF$7)</formula>
    </cfRule>
  </conditionalFormatting>
  <conditionalFormatting sqref="BH16">
    <cfRule type="expression" dxfId="648" priority="648" stopIfTrue="1">
      <formula>AND(NOT(ISBLANK(BH$7)),BH16&gt;BH$7)</formula>
    </cfRule>
  </conditionalFormatting>
  <conditionalFormatting sqref="BH16">
    <cfRule type="expression" dxfId="647" priority="647" stopIfTrue="1">
      <formula>AND(NOT(ISBLANK(BH$7)),BH16&gt;BH$7)</formula>
    </cfRule>
  </conditionalFormatting>
  <conditionalFormatting sqref="BJ16">
    <cfRule type="expression" dxfId="646" priority="646" stopIfTrue="1">
      <formula>AND(NOT(ISBLANK(BJ$7)),BJ16&gt;BJ$7)</formula>
    </cfRule>
  </conditionalFormatting>
  <conditionalFormatting sqref="BJ16">
    <cfRule type="expression" dxfId="645" priority="645" stopIfTrue="1">
      <formula>AND(NOT(ISBLANK(BJ$7)),BJ16&gt;BJ$7)</formula>
    </cfRule>
  </conditionalFormatting>
  <conditionalFormatting sqref="BL16">
    <cfRule type="expression" dxfId="644" priority="644" stopIfTrue="1">
      <formula>AND(NOT(ISBLANK(BL$7)),BL16&gt;BL$7)</formula>
    </cfRule>
  </conditionalFormatting>
  <conditionalFormatting sqref="BL16">
    <cfRule type="expression" dxfId="643" priority="643" stopIfTrue="1">
      <formula>AND(NOT(ISBLANK(BL$7)),BL16&gt;BL$7)</formula>
    </cfRule>
  </conditionalFormatting>
  <conditionalFormatting sqref="BN16">
    <cfRule type="expression" dxfId="642" priority="642" stopIfTrue="1">
      <formula>AND(NOT(ISBLANK(BN$7)),BN16&gt;BN$7)</formula>
    </cfRule>
  </conditionalFormatting>
  <conditionalFormatting sqref="BN16">
    <cfRule type="expression" dxfId="641" priority="641" stopIfTrue="1">
      <formula>AND(NOT(ISBLANK(BN$7)),BN16&gt;BN$7)</formula>
    </cfRule>
  </conditionalFormatting>
  <conditionalFormatting sqref="BP16">
    <cfRule type="expression" dxfId="640" priority="640" stopIfTrue="1">
      <formula>AND(NOT(ISBLANK(BP$7)),BP16&gt;BP$7)</formula>
    </cfRule>
  </conditionalFormatting>
  <conditionalFormatting sqref="BP16">
    <cfRule type="expression" dxfId="639" priority="639" stopIfTrue="1">
      <formula>AND(NOT(ISBLANK(BP$7)),BP16&gt;BP$7)</formula>
    </cfRule>
  </conditionalFormatting>
  <conditionalFormatting sqref="BR16">
    <cfRule type="expression" dxfId="638" priority="638" stopIfTrue="1">
      <formula>AND(NOT(ISBLANK(BR$7)),BR16&gt;BR$7)</formula>
    </cfRule>
  </conditionalFormatting>
  <conditionalFormatting sqref="BR16">
    <cfRule type="expression" dxfId="637" priority="637" stopIfTrue="1">
      <formula>AND(NOT(ISBLANK(BR$7)),BR16&gt;BR$7)</formula>
    </cfRule>
  </conditionalFormatting>
  <conditionalFormatting sqref="BT16">
    <cfRule type="expression" dxfId="636" priority="636" stopIfTrue="1">
      <formula>AND(NOT(ISBLANK(BT$7)),BT16&gt;BT$7)</formula>
    </cfRule>
  </conditionalFormatting>
  <conditionalFormatting sqref="BT16">
    <cfRule type="expression" dxfId="635" priority="635" stopIfTrue="1">
      <formula>AND(NOT(ISBLANK(BT$7)),BT16&gt;BT$7)</formula>
    </cfRule>
  </conditionalFormatting>
  <conditionalFormatting sqref="BV16">
    <cfRule type="expression" dxfId="634" priority="634" stopIfTrue="1">
      <formula>AND(NOT(ISBLANK(BV$7)),BV16&gt;BV$7)</formula>
    </cfRule>
  </conditionalFormatting>
  <conditionalFormatting sqref="BV16">
    <cfRule type="expression" dxfId="633" priority="633" stopIfTrue="1">
      <formula>AND(NOT(ISBLANK(BV$7)),BV16&gt;BV$7)</formula>
    </cfRule>
  </conditionalFormatting>
  <conditionalFormatting sqref="BX16">
    <cfRule type="expression" dxfId="632" priority="632" stopIfTrue="1">
      <formula>AND(NOT(ISBLANK(BX$7)),BX16&gt;BX$7)</formula>
    </cfRule>
  </conditionalFormatting>
  <conditionalFormatting sqref="BX16">
    <cfRule type="expression" dxfId="631" priority="631" stopIfTrue="1">
      <formula>AND(NOT(ISBLANK(BX$7)),BX16&gt;BX$7)</formula>
    </cfRule>
  </conditionalFormatting>
  <conditionalFormatting sqref="BZ16">
    <cfRule type="expression" dxfId="630" priority="630" stopIfTrue="1">
      <formula>AND(NOT(ISBLANK(BZ$7)),BZ16&gt;BZ$7)</formula>
    </cfRule>
  </conditionalFormatting>
  <conditionalFormatting sqref="BZ16">
    <cfRule type="expression" dxfId="629" priority="629" stopIfTrue="1">
      <formula>AND(NOT(ISBLANK(BZ$7)),BZ16&gt;BZ$7)</formula>
    </cfRule>
  </conditionalFormatting>
  <conditionalFormatting sqref="CB16">
    <cfRule type="expression" dxfId="628" priority="628" stopIfTrue="1">
      <formula>AND(NOT(ISBLANK(CB$7)),CB16&gt;CB$7)</formula>
    </cfRule>
  </conditionalFormatting>
  <conditionalFormatting sqref="CB19">
    <cfRule type="expression" dxfId="627" priority="627" stopIfTrue="1">
      <formula>AND(NOT(ISBLANK(CB$7)),CB19&gt;CB$7)</formula>
    </cfRule>
  </conditionalFormatting>
  <conditionalFormatting sqref="CB19">
    <cfRule type="expression" dxfId="626" priority="626" stopIfTrue="1">
      <formula>AND(NOT(ISBLANK(CB$7)),CB19&gt;CB$7)</formula>
    </cfRule>
  </conditionalFormatting>
  <conditionalFormatting sqref="BZ19">
    <cfRule type="expression" dxfId="625" priority="625" stopIfTrue="1">
      <formula>AND(NOT(ISBLANK(BZ$7)),BZ19&gt;BZ$7)</formula>
    </cfRule>
  </conditionalFormatting>
  <conditionalFormatting sqref="BZ19">
    <cfRule type="expression" dxfId="624" priority="624" stopIfTrue="1">
      <formula>AND(NOT(ISBLANK(BZ$7)),BZ19&gt;BZ$7)</formula>
    </cfRule>
  </conditionalFormatting>
  <conditionalFormatting sqref="BX19">
    <cfRule type="expression" dxfId="623" priority="623" stopIfTrue="1">
      <formula>AND(NOT(ISBLANK(BX$7)),BX19&gt;BX$7)</formula>
    </cfRule>
  </conditionalFormatting>
  <conditionalFormatting sqref="BX19">
    <cfRule type="expression" dxfId="622" priority="622" stopIfTrue="1">
      <formula>AND(NOT(ISBLANK(BX$7)),BX19&gt;BX$7)</formula>
    </cfRule>
  </conditionalFormatting>
  <conditionalFormatting sqref="BV19">
    <cfRule type="expression" dxfId="621" priority="621" stopIfTrue="1">
      <formula>AND(NOT(ISBLANK(BV$7)),BV19&gt;BV$7)</formula>
    </cfRule>
  </conditionalFormatting>
  <conditionalFormatting sqref="BV19">
    <cfRule type="expression" dxfId="620" priority="620" stopIfTrue="1">
      <formula>AND(NOT(ISBLANK(BV$7)),BV19&gt;BV$7)</formula>
    </cfRule>
  </conditionalFormatting>
  <conditionalFormatting sqref="BT19">
    <cfRule type="expression" dxfId="619" priority="619" stopIfTrue="1">
      <formula>AND(NOT(ISBLANK(BT$7)),BT19&gt;BT$7)</formula>
    </cfRule>
  </conditionalFormatting>
  <conditionalFormatting sqref="BT19">
    <cfRule type="expression" dxfId="618" priority="618" stopIfTrue="1">
      <formula>AND(NOT(ISBLANK(BT$7)),BT19&gt;BT$7)</formula>
    </cfRule>
  </conditionalFormatting>
  <conditionalFormatting sqref="BR19">
    <cfRule type="expression" dxfId="617" priority="617" stopIfTrue="1">
      <formula>AND(NOT(ISBLANK(BR$7)),BR19&gt;BR$7)</formula>
    </cfRule>
  </conditionalFormatting>
  <conditionalFormatting sqref="BR19">
    <cfRule type="expression" dxfId="616" priority="616" stopIfTrue="1">
      <formula>AND(NOT(ISBLANK(BR$7)),BR19&gt;BR$7)</formula>
    </cfRule>
  </conditionalFormatting>
  <conditionalFormatting sqref="BP19">
    <cfRule type="expression" dxfId="615" priority="615" stopIfTrue="1">
      <formula>AND(NOT(ISBLANK(BP$7)),BP19&gt;BP$7)</formula>
    </cfRule>
  </conditionalFormatting>
  <conditionalFormatting sqref="BP19">
    <cfRule type="expression" dxfId="614" priority="614" stopIfTrue="1">
      <formula>AND(NOT(ISBLANK(BP$7)),BP19&gt;BP$7)</formula>
    </cfRule>
  </conditionalFormatting>
  <conditionalFormatting sqref="AZ19">
    <cfRule type="expression" dxfId="613" priority="613" stopIfTrue="1">
      <formula>AND(NOT(ISBLANK(AZ$7)),AZ19&gt;AZ$7)</formula>
    </cfRule>
  </conditionalFormatting>
  <conditionalFormatting sqref="AZ19">
    <cfRule type="expression" dxfId="612" priority="612" stopIfTrue="1">
      <formula>AND(NOT(ISBLANK(AZ$7)),AZ19&gt;AZ$7)</formula>
    </cfRule>
  </conditionalFormatting>
  <conditionalFormatting sqref="AX19">
    <cfRule type="expression" dxfId="611" priority="611" stopIfTrue="1">
      <formula>AND(NOT(ISBLANK(AX$7)),AX19&gt;AX$7)</formula>
    </cfRule>
  </conditionalFormatting>
  <conditionalFormatting sqref="AX19">
    <cfRule type="expression" dxfId="610" priority="610" stopIfTrue="1">
      <formula>AND(NOT(ISBLANK(AX$7)),AX19&gt;AX$7)</formula>
    </cfRule>
  </conditionalFormatting>
  <conditionalFormatting sqref="AV19">
    <cfRule type="expression" dxfId="609" priority="609" stopIfTrue="1">
      <formula>AND(NOT(ISBLANK(AV$7)),AV19&gt;AV$7)</formula>
    </cfRule>
  </conditionalFormatting>
  <conditionalFormatting sqref="AV19">
    <cfRule type="expression" dxfId="608" priority="608" stopIfTrue="1">
      <formula>AND(NOT(ISBLANK(AV$7)),AV19&gt;AV$7)</formula>
    </cfRule>
  </conditionalFormatting>
  <conditionalFormatting sqref="AU19">
    <cfRule type="expression" dxfId="607" priority="607" stopIfTrue="1">
      <formula>AND(NOT(ISBLANK(AT$7)),AU19&gt;AT$7)</formula>
    </cfRule>
  </conditionalFormatting>
  <conditionalFormatting sqref="AU19">
    <cfRule type="expression" dxfId="606" priority="606" stopIfTrue="1">
      <formula>AND(NOT(ISBLANK(AT$7)),AU19&gt;AT$7)</formula>
    </cfRule>
  </conditionalFormatting>
  <conditionalFormatting sqref="AR19">
    <cfRule type="expression" dxfId="605" priority="605" stopIfTrue="1">
      <formula>AND(NOT(ISBLANK(AR$7)),AR19&gt;AR$7)</formula>
    </cfRule>
  </conditionalFormatting>
  <conditionalFormatting sqref="AR19">
    <cfRule type="expression" dxfId="604" priority="604" stopIfTrue="1">
      <formula>AND(NOT(ISBLANK(AR$7)),AR19&gt;AR$7)</formula>
    </cfRule>
  </conditionalFormatting>
  <conditionalFormatting sqref="AP19">
    <cfRule type="expression" dxfId="603" priority="603" stopIfTrue="1">
      <formula>AND(NOT(ISBLANK(AP$7)),AP19&gt;AP$7)</formula>
    </cfRule>
  </conditionalFormatting>
  <conditionalFormatting sqref="AP19">
    <cfRule type="expression" dxfId="602" priority="602" stopIfTrue="1">
      <formula>AND(NOT(ISBLANK(AP$7)),AP19&gt;AP$7)</formula>
    </cfRule>
  </conditionalFormatting>
  <conditionalFormatting sqref="AN19">
    <cfRule type="expression" dxfId="601" priority="601" stopIfTrue="1">
      <formula>AND(NOT(ISBLANK(AN$7)),AN19&gt;AN$7)</formula>
    </cfRule>
  </conditionalFormatting>
  <conditionalFormatting sqref="AN19">
    <cfRule type="expression" dxfId="600" priority="600" stopIfTrue="1">
      <formula>AND(NOT(ISBLANK(AN$7)),AN19&gt;AN$7)</formula>
    </cfRule>
  </conditionalFormatting>
  <conditionalFormatting sqref="AL19">
    <cfRule type="expression" dxfId="599" priority="599" stopIfTrue="1">
      <formula>AND(NOT(ISBLANK(AL$7)),AL19&gt;AL$7)</formula>
    </cfRule>
  </conditionalFormatting>
  <conditionalFormatting sqref="AL19">
    <cfRule type="expression" dxfId="598" priority="598" stopIfTrue="1">
      <formula>AND(NOT(ISBLANK(AL$7)),AL19&gt;AL$7)</formula>
    </cfRule>
  </conditionalFormatting>
  <conditionalFormatting sqref="AJ19">
    <cfRule type="expression" dxfId="597" priority="597" stopIfTrue="1">
      <formula>AND(NOT(ISBLANK(AJ$7)),AJ19&gt;AJ$7)</formula>
    </cfRule>
  </conditionalFormatting>
  <conditionalFormatting sqref="AJ19">
    <cfRule type="expression" dxfId="596" priority="596" stopIfTrue="1">
      <formula>AND(NOT(ISBLANK(AJ$7)),AJ19&gt;AJ$7)</formula>
    </cfRule>
  </conditionalFormatting>
  <conditionalFormatting sqref="AH19">
    <cfRule type="expression" dxfId="595" priority="595" stopIfTrue="1">
      <formula>AND(NOT(ISBLANK(AH$7)),AH19&gt;AH$7)</formula>
    </cfRule>
  </conditionalFormatting>
  <conditionalFormatting sqref="AH19">
    <cfRule type="expression" dxfId="594" priority="594" stopIfTrue="1">
      <formula>AND(NOT(ISBLANK(AH$7)),AH19&gt;AH$7)</formula>
    </cfRule>
  </conditionalFormatting>
  <conditionalFormatting sqref="AF19">
    <cfRule type="expression" dxfId="593" priority="593" stopIfTrue="1">
      <formula>AND(NOT(ISBLANK(AF$7)),AF19&gt;AF$7)</formula>
    </cfRule>
  </conditionalFormatting>
  <conditionalFormatting sqref="AF19">
    <cfRule type="expression" dxfId="592" priority="592" stopIfTrue="1">
      <formula>AND(NOT(ISBLANK(AF$7)),AF19&gt;AF$7)</formula>
    </cfRule>
  </conditionalFormatting>
  <conditionalFormatting sqref="AD19">
    <cfRule type="expression" dxfId="591" priority="591" stopIfTrue="1">
      <formula>AND(NOT(ISBLANK(AD$7)),AD19&gt;AD$7)</formula>
    </cfRule>
  </conditionalFormatting>
  <conditionalFormatting sqref="AD19">
    <cfRule type="expression" dxfId="590" priority="590" stopIfTrue="1">
      <formula>AND(NOT(ISBLANK(AD$7)),AD19&gt;AD$7)</formula>
    </cfRule>
  </conditionalFormatting>
  <conditionalFormatting sqref="AB19">
    <cfRule type="expression" dxfId="589" priority="589" stopIfTrue="1">
      <formula>AND(NOT(ISBLANK(AB$7)),AB19&gt;AB$7)</formula>
    </cfRule>
  </conditionalFormatting>
  <conditionalFormatting sqref="AB19">
    <cfRule type="expression" dxfId="588" priority="588" stopIfTrue="1">
      <formula>AND(NOT(ISBLANK(AB$7)),AB19&gt;AB$7)</formula>
    </cfRule>
  </conditionalFormatting>
  <conditionalFormatting sqref="Z19">
    <cfRule type="expression" dxfId="587" priority="587" stopIfTrue="1">
      <formula>AND(NOT(ISBLANK(Z$7)),Z19&gt;Z$7)</formula>
    </cfRule>
  </conditionalFormatting>
  <conditionalFormatting sqref="Z19">
    <cfRule type="expression" dxfId="586" priority="586" stopIfTrue="1">
      <formula>AND(NOT(ISBLANK(Z$7)),Z19&gt;Z$7)</formula>
    </cfRule>
  </conditionalFormatting>
  <conditionalFormatting sqref="X19">
    <cfRule type="expression" dxfId="585" priority="585" stopIfTrue="1">
      <formula>AND(NOT(ISBLANK(X$7)),X19&gt;X$7)</formula>
    </cfRule>
  </conditionalFormatting>
  <conditionalFormatting sqref="X19">
    <cfRule type="expression" dxfId="584" priority="584" stopIfTrue="1">
      <formula>AND(NOT(ISBLANK(X$7)),X19&gt;X$7)</formula>
    </cfRule>
  </conditionalFormatting>
  <conditionalFormatting sqref="V19">
    <cfRule type="expression" dxfId="583" priority="583" stopIfTrue="1">
      <formula>AND(NOT(ISBLANK(V$7)),V19&gt;V$7)</formula>
    </cfRule>
  </conditionalFormatting>
  <conditionalFormatting sqref="V19">
    <cfRule type="expression" dxfId="582" priority="582" stopIfTrue="1">
      <formula>AND(NOT(ISBLANK(V$7)),V19&gt;V$7)</formula>
    </cfRule>
  </conditionalFormatting>
  <conditionalFormatting sqref="V19">
    <cfRule type="expression" dxfId="581" priority="581" stopIfTrue="1">
      <formula>AND(NOT(ISBLANK(V$7)),V19&gt;V$7)</formula>
    </cfRule>
  </conditionalFormatting>
  <conditionalFormatting sqref="V19">
    <cfRule type="expression" dxfId="580" priority="580" stopIfTrue="1">
      <formula>AND(NOT(ISBLANK(V$7)),V19&gt;V$7)</formula>
    </cfRule>
  </conditionalFormatting>
  <conditionalFormatting sqref="Z19">
    <cfRule type="expression" dxfId="579" priority="579" stopIfTrue="1">
      <formula>AND(NOT(ISBLANK(Z$7)),Z19&gt;Z$7)</formula>
    </cfRule>
  </conditionalFormatting>
  <conditionalFormatting sqref="Z19">
    <cfRule type="expression" dxfId="578" priority="578" stopIfTrue="1">
      <formula>AND(NOT(ISBLANK(Z$7)),Z19&gt;Z$7)</formula>
    </cfRule>
  </conditionalFormatting>
  <conditionalFormatting sqref="Z19">
    <cfRule type="expression" dxfId="577" priority="577" stopIfTrue="1">
      <formula>AND(NOT(ISBLANK(Z$7)),Z19&gt;Z$7)</formula>
    </cfRule>
  </conditionalFormatting>
  <conditionalFormatting sqref="Z19">
    <cfRule type="expression" dxfId="576" priority="576" stopIfTrue="1">
      <formula>AND(NOT(ISBLANK(Z$7)),Z19&gt;Z$7)</formula>
    </cfRule>
  </conditionalFormatting>
  <conditionalFormatting sqref="Z19">
    <cfRule type="expression" dxfId="575" priority="575" stopIfTrue="1">
      <formula>AND(NOT(ISBLANK(Z$7)),Z19&gt;Z$7)</formula>
    </cfRule>
  </conditionalFormatting>
  <conditionalFormatting sqref="Z19">
    <cfRule type="expression" dxfId="574" priority="574" stopIfTrue="1">
      <formula>AND(NOT(ISBLANK(Z$7)),Z19&gt;Z$7)</formula>
    </cfRule>
  </conditionalFormatting>
  <conditionalFormatting sqref="X19">
    <cfRule type="expression" dxfId="573" priority="573" stopIfTrue="1">
      <formula>AND(NOT(ISBLANK(X$7)),X19&gt;X$7)</formula>
    </cfRule>
  </conditionalFormatting>
  <conditionalFormatting sqref="X19">
    <cfRule type="expression" dxfId="572" priority="572" stopIfTrue="1">
      <formula>AND(NOT(ISBLANK(X$7)),X19&gt;X$7)</formula>
    </cfRule>
  </conditionalFormatting>
  <conditionalFormatting sqref="X19">
    <cfRule type="expression" dxfId="571" priority="571" stopIfTrue="1">
      <formula>AND(NOT(ISBLANK(X$7)),X19&gt;X$7)</formula>
    </cfRule>
  </conditionalFormatting>
  <conditionalFormatting sqref="X19">
    <cfRule type="expression" dxfId="570" priority="570" stopIfTrue="1">
      <formula>AND(NOT(ISBLANK(X$7)),X19&gt;X$7)</formula>
    </cfRule>
  </conditionalFormatting>
  <conditionalFormatting sqref="X19">
    <cfRule type="expression" dxfId="569" priority="569" stopIfTrue="1">
      <formula>AND(NOT(ISBLANK(X$7)),X19&gt;X$7)</formula>
    </cfRule>
  </conditionalFormatting>
  <conditionalFormatting sqref="V19">
    <cfRule type="expression" dxfId="568" priority="568" stopIfTrue="1">
      <formula>AND(NOT(ISBLANK(V$7)),V19&gt;V$7)</formula>
    </cfRule>
  </conditionalFormatting>
  <conditionalFormatting sqref="V19">
    <cfRule type="expression" dxfId="567" priority="567" stopIfTrue="1">
      <formula>AND(NOT(ISBLANK(V$7)),V19&gt;V$7)</formula>
    </cfRule>
  </conditionalFormatting>
  <conditionalFormatting sqref="V19">
    <cfRule type="expression" dxfId="566" priority="566" stopIfTrue="1">
      <formula>AND(NOT(ISBLANK(V$7)),V19&gt;V$7)</formula>
    </cfRule>
  </conditionalFormatting>
  <conditionalFormatting sqref="V19">
    <cfRule type="expression" dxfId="565" priority="565" stopIfTrue="1">
      <formula>AND(NOT(ISBLANK(V$7)),V19&gt;V$7)</formula>
    </cfRule>
  </conditionalFormatting>
  <conditionalFormatting sqref="V19">
    <cfRule type="expression" dxfId="564" priority="564" stopIfTrue="1">
      <formula>AND(NOT(ISBLANK(V$7)),V19&gt;V$7)</formula>
    </cfRule>
  </conditionalFormatting>
  <conditionalFormatting sqref="V19">
    <cfRule type="expression" dxfId="563" priority="563" stopIfTrue="1">
      <formula>AND(NOT(ISBLANK(V$7)),V19&gt;V$7)</formula>
    </cfRule>
  </conditionalFormatting>
  <conditionalFormatting sqref="V19">
    <cfRule type="expression" dxfId="562" priority="562" stopIfTrue="1">
      <formula>AND(NOT(ISBLANK(V$7)),V19&gt;V$7)</formula>
    </cfRule>
  </conditionalFormatting>
  <conditionalFormatting sqref="BN19">
    <cfRule type="expression" dxfId="561" priority="561" stopIfTrue="1">
      <formula>AND(NOT(ISBLANK(BN$7)),BN19&gt;BN$7)</formula>
    </cfRule>
  </conditionalFormatting>
  <conditionalFormatting sqref="BN19">
    <cfRule type="expression" dxfId="560" priority="560" stopIfTrue="1">
      <formula>AND(NOT(ISBLANK(BN$7)),BN19&gt;BN$7)</formula>
    </cfRule>
  </conditionalFormatting>
  <conditionalFormatting sqref="BN19">
    <cfRule type="expression" dxfId="559" priority="559" stopIfTrue="1">
      <formula>AND(NOT(ISBLANK(BN$7)),BN19&gt;BN$7)</formula>
    </cfRule>
  </conditionalFormatting>
  <conditionalFormatting sqref="BL19">
    <cfRule type="expression" dxfId="558" priority="558" stopIfTrue="1">
      <formula>AND(NOT(ISBLANK(BL$7)),BL19&gt;BL$7)</formula>
    </cfRule>
  </conditionalFormatting>
  <conditionalFormatting sqref="BL19">
    <cfRule type="expression" dxfId="557" priority="557" stopIfTrue="1">
      <formula>AND(NOT(ISBLANK(BL$7)),BL19&gt;BL$7)</formula>
    </cfRule>
  </conditionalFormatting>
  <conditionalFormatting sqref="BL19">
    <cfRule type="expression" dxfId="556" priority="556" stopIfTrue="1">
      <formula>AND(NOT(ISBLANK(BL$7)),BL19&gt;BL$7)</formula>
    </cfRule>
  </conditionalFormatting>
  <conditionalFormatting sqref="BJ19">
    <cfRule type="expression" dxfId="555" priority="555" stopIfTrue="1">
      <formula>AND(NOT(ISBLANK(BJ$7)),BJ19&gt;BJ$7)</formula>
    </cfRule>
  </conditionalFormatting>
  <conditionalFormatting sqref="BJ19">
    <cfRule type="expression" dxfId="554" priority="554" stopIfTrue="1">
      <formula>AND(NOT(ISBLANK(BJ$7)),BJ19&gt;BJ$7)</formula>
    </cfRule>
  </conditionalFormatting>
  <conditionalFormatting sqref="BJ19">
    <cfRule type="expression" dxfId="553" priority="553" stopIfTrue="1">
      <formula>AND(NOT(ISBLANK(BJ$7)),BJ19&gt;BJ$7)</formula>
    </cfRule>
  </conditionalFormatting>
  <conditionalFormatting sqref="BH19">
    <cfRule type="expression" dxfId="552" priority="552" stopIfTrue="1">
      <formula>AND(NOT(ISBLANK(BH$7)),BH19&gt;BH$7)</formula>
    </cfRule>
  </conditionalFormatting>
  <conditionalFormatting sqref="BH19">
    <cfRule type="expression" dxfId="551" priority="551" stopIfTrue="1">
      <formula>AND(NOT(ISBLANK(BH$7)),BH19&gt;BH$7)</formula>
    </cfRule>
  </conditionalFormatting>
  <conditionalFormatting sqref="BH19">
    <cfRule type="expression" dxfId="550" priority="550" stopIfTrue="1">
      <formula>AND(NOT(ISBLANK(BH$7)),BH19&gt;BH$7)</formula>
    </cfRule>
  </conditionalFormatting>
  <conditionalFormatting sqref="BF19">
    <cfRule type="expression" dxfId="549" priority="549" stopIfTrue="1">
      <formula>AND(NOT(ISBLANK(BF$7)),BF19&gt;BF$7)</formula>
    </cfRule>
  </conditionalFormatting>
  <conditionalFormatting sqref="BF19">
    <cfRule type="expression" dxfId="548" priority="548" stopIfTrue="1">
      <formula>AND(NOT(ISBLANK(BF$7)),BF19&gt;BF$7)</formula>
    </cfRule>
  </conditionalFormatting>
  <conditionalFormatting sqref="BF19">
    <cfRule type="expression" dxfId="547" priority="547" stopIfTrue="1">
      <formula>AND(NOT(ISBLANK(BF$7)),BF19&gt;BF$7)</formula>
    </cfRule>
  </conditionalFormatting>
  <conditionalFormatting sqref="BD19">
    <cfRule type="expression" dxfId="546" priority="546" stopIfTrue="1">
      <formula>AND(NOT(ISBLANK(BD$7)),BD19&gt;BD$7)</formula>
    </cfRule>
  </conditionalFormatting>
  <conditionalFormatting sqref="BD19">
    <cfRule type="expression" dxfId="545" priority="545" stopIfTrue="1">
      <formula>AND(NOT(ISBLANK(BD$7)),BD19&gt;BD$7)</formula>
    </cfRule>
  </conditionalFormatting>
  <conditionalFormatting sqref="BD19">
    <cfRule type="expression" dxfId="544" priority="544" stopIfTrue="1">
      <formula>AND(NOT(ISBLANK(BD$7)),BD19&gt;BD$7)</formula>
    </cfRule>
  </conditionalFormatting>
  <conditionalFormatting sqref="BB19">
    <cfRule type="expression" dxfId="543" priority="543" stopIfTrue="1">
      <formula>AND(NOT(ISBLANK(BB$7)),BB19&gt;BB$7)</formula>
    </cfRule>
  </conditionalFormatting>
  <conditionalFormatting sqref="BB19">
    <cfRule type="expression" dxfId="542" priority="542" stopIfTrue="1">
      <formula>AND(NOT(ISBLANK(BB$7)),BB19&gt;BB$7)</formula>
    </cfRule>
  </conditionalFormatting>
  <conditionalFormatting sqref="BB19">
    <cfRule type="expression" dxfId="541" priority="541" stopIfTrue="1">
      <formula>AND(NOT(ISBLANK(BB$7)),BB19&gt;BB$7)</formula>
    </cfRule>
  </conditionalFormatting>
  <conditionalFormatting sqref="BK19">
    <cfRule type="expression" dxfId="540" priority="913" stopIfTrue="1">
      <formula>AND(NOT(ISBLANK(BI$7)),BK19&gt;BI$7)</formula>
    </cfRule>
  </conditionalFormatting>
  <conditionalFormatting sqref="CB15">
    <cfRule type="expression" dxfId="539" priority="540" stopIfTrue="1">
      <formula>AND(NOT(ISBLANK(CB$7)),CB15&gt;CB$7)</formula>
    </cfRule>
  </conditionalFormatting>
  <conditionalFormatting sqref="CB15">
    <cfRule type="expression" dxfId="538" priority="539" stopIfTrue="1">
      <formula>AND(NOT(ISBLANK(CB$7)),CB15&gt;CB$7)</formula>
    </cfRule>
  </conditionalFormatting>
  <conditionalFormatting sqref="BZ15">
    <cfRule type="expression" dxfId="537" priority="538" stopIfTrue="1">
      <formula>AND(NOT(ISBLANK(BZ$7)),BZ15&gt;BZ$7)</formula>
    </cfRule>
  </conditionalFormatting>
  <conditionalFormatting sqref="BZ15">
    <cfRule type="expression" dxfId="536" priority="537" stopIfTrue="1">
      <formula>AND(NOT(ISBLANK(BZ$7)),BZ15&gt;BZ$7)</formula>
    </cfRule>
  </conditionalFormatting>
  <conditionalFormatting sqref="BX15">
    <cfRule type="expression" dxfId="535" priority="536" stopIfTrue="1">
      <formula>AND(NOT(ISBLANK(BX$7)),BX15&gt;BX$7)</formula>
    </cfRule>
  </conditionalFormatting>
  <conditionalFormatting sqref="BX15">
    <cfRule type="expression" dxfId="534" priority="535" stopIfTrue="1">
      <formula>AND(NOT(ISBLANK(BX$7)),BX15&gt;BX$7)</formula>
    </cfRule>
  </conditionalFormatting>
  <conditionalFormatting sqref="BV15">
    <cfRule type="expression" dxfId="533" priority="534" stopIfTrue="1">
      <formula>AND(NOT(ISBLANK(BV$7)),BV15&gt;BV$7)</formula>
    </cfRule>
  </conditionalFormatting>
  <conditionalFormatting sqref="BV15">
    <cfRule type="expression" dxfId="532" priority="533" stopIfTrue="1">
      <formula>AND(NOT(ISBLANK(BV$7)),BV15&gt;BV$7)</formula>
    </cfRule>
  </conditionalFormatting>
  <conditionalFormatting sqref="BT15">
    <cfRule type="expression" dxfId="531" priority="532" stopIfTrue="1">
      <formula>AND(NOT(ISBLANK(BT$7)),BT15&gt;BT$7)</formula>
    </cfRule>
  </conditionalFormatting>
  <conditionalFormatting sqref="BT15">
    <cfRule type="expression" dxfId="530" priority="531" stopIfTrue="1">
      <formula>AND(NOT(ISBLANK(BT$7)),BT15&gt;BT$7)</formula>
    </cfRule>
  </conditionalFormatting>
  <conditionalFormatting sqref="BR15">
    <cfRule type="expression" dxfId="529" priority="530" stopIfTrue="1">
      <formula>AND(NOT(ISBLANK(BR$7)),BR15&gt;BR$7)</formula>
    </cfRule>
  </conditionalFormatting>
  <conditionalFormatting sqref="BR15">
    <cfRule type="expression" dxfId="528" priority="529" stopIfTrue="1">
      <formula>AND(NOT(ISBLANK(BR$7)),BR15&gt;BR$7)</formula>
    </cfRule>
  </conditionalFormatting>
  <conditionalFormatting sqref="BP15">
    <cfRule type="expression" dxfId="527" priority="528" stopIfTrue="1">
      <formula>AND(NOT(ISBLANK(BP$7)),BP15&gt;BP$7)</formula>
    </cfRule>
  </conditionalFormatting>
  <conditionalFormatting sqref="BP15">
    <cfRule type="expression" dxfId="526" priority="527" stopIfTrue="1">
      <formula>AND(NOT(ISBLANK(BP$7)),BP15&gt;BP$7)</formula>
    </cfRule>
  </conditionalFormatting>
  <conditionalFormatting sqref="AZ15">
    <cfRule type="expression" dxfId="525" priority="526" stopIfTrue="1">
      <formula>AND(NOT(ISBLANK(AZ$7)),AZ15&gt;AZ$7)</formula>
    </cfRule>
  </conditionalFormatting>
  <conditionalFormatting sqref="AZ15">
    <cfRule type="expression" dxfId="524" priority="525" stopIfTrue="1">
      <formula>AND(NOT(ISBLANK(AZ$7)),AZ15&gt;AZ$7)</formula>
    </cfRule>
  </conditionalFormatting>
  <conditionalFormatting sqref="AX15">
    <cfRule type="expression" dxfId="523" priority="524" stopIfTrue="1">
      <formula>AND(NOT(ISBLANK(AX$7)),AX15&gt;AX$7)</formula>
    </cfRule>
  </conditionalFormatting>
  <conditionalFormatting sqref="AX15">
    <cfRule type="expression" dxfId="522" priority="523" stopIfTrue="1">
      <formula>AND(NOT(ISBLANK(AX$7)),AX15&gt;AX$7)</formula>
    </cfRule>
  </conditionalFormatting>
  <conditionalFormatting sqref="AV15">
    <cfRule type="expression" dxfId="521" priority="522" stopIfTrue="1">
      <formula>AND(NOT(ISBLANK(AV$7)),AV15&gt;AV$7)</formula>
    </cfRule>
  </conditionalFormatting>
  <conditionalFormatting sqref="AV15">
    <cfRule type="expression" dxfId="520" priority="521" stopIfTrue="1">
      <formula>AND(NOT(ISBLANK(AV$7)),AV15&gt;AV$7)</formula>
    </cfRule>
  </conditionalFormatting>
  <conditionalFormatting sqref="AU15">
    <cfRule type="expression" dxfId="519" priority="520" stopIfTrue="1">
      <formula>AND(NOT(ISBLANK(AT$7)),AU15&gt;AT$7)</formula>
    </cfRule>
  </conditionalFormatting>
  <conditionalFormatting sqref="AU15">
    <cfRule type="expression" dxfId="518" priority="519" stopIfTrue="1">
      <formula>AND(NOT(ISBLANK(AT$7)),AU15&gt;AT$7)</formula>
    </cfRule>
  </conditionalFormatting>
  <conditionalFormatting sqref="AR15">
    <cfRule type="expression" dxfId="517" priority="518" stopIfTrue="1">
      <formula>AND(NOT(ISBLANK(AR$7)),AR15&gt;AR$7)</formula>
    </cfRule>
  </conditionalFormatting>
  <conditionalFormatting sqref="AR15">
    <cfRule type="expression" dxfId="516" priority="517" stopIfTrue="1">
      <formula>AND(NOT(ISBLANK(AR$7)),AR15&gt;AR$7)</formula>
    </cfRule>
  </conditionalFormatting>
  <conditionalFormatting sqref="AP15">
    <cfRule type="expression" dxfId="515" priority="516" stopIfTrue="1">
      <formula>AND(NOT(ISBLANK(AP$7)),AP15&gt;AP$7)</formula>
    </cfRule>
  </conditionalFormatting>
  <conditionalFormatting sqref="AP15">
    <cfRule type="expression" dxfId="514" priority="515" stopIfTrue="1">
      <formula>AND(NOT(ISBLANK(AP$7)),AP15&gt;AP$7)</formula>
    </cfRule>
  </conditionalFormatting>
  <conditionalFormatting sqref="AN15">
    <cfRule type="expression" dxfId="513" priority="514" stopIfTrue="1">
      <formula>AND(NOT(ISBLANK(AN$7)),AN15&gt;AN$7)</formula>
    </cfRule>
  </conditionalFormatting>
  <conditionalFormatting sqref="AN15">
    <cfRule type="expression" dxfId="512" priority="513" stopIfTrue="1">
      <formula>AND(NOT(ISBLANK(AN$7)),AN15&gt;AN$7)</formula>
    </cfRule>
  </conditionalFormatting>
  <conditionalFormatting sqref="AL15">
    <cfRule type="expression" dxfId="511" priority="512" stopIfTrue="1">
      <formula>AND(NOT(ISBLANK(AL$7)),AL15&gt;AL$7)</formula>
    </cfRule>
  </conditionalFormatting>
  <conditionalFormatting sqref="AL15">
    <cfRule type="expression" dxfId="510" priority="511" stopIfTrue="1">
      <formula>AND(NOT(ISBLANK(AL$7)),AL15&gt;AL$7)</formula>
    </cfRule>
  </conditionalFormatting>
  <conditionalFormatting sqref="AJ15">
    <cfRule type="expression" dxfId="509" priority="510" stopIfTrue="1">
      <formula>AND(NOT(ISBLANK(AJ$7)),AJ15&gt;AJ$7)</formula>
    </cfRule>
  </conditionalFormatting>
  <conditionalFormatting sqref="AJ15">
    <cfRule type="expression" dxfId="508" priority="509" stopIfTrue="1">
      <formula>AND(NOT(ISBLANK(AJ$7)),AJ15&gt;AJ$7)</formula>
    </cfRule>
  </conditionalFormatting>
  <conditionalFormatting sqref="AH15">
    <cfRule type="expression" dxfId="507" priority="508" stopIfTrue="1">
      <formula>AND(NOT(ISBLANK(AH$7)),AH15&gt;AH$7)</formula>
    </cfRule>
  </conditionalFormatting>
  <conditionalFormatting sqref="AH15">
    <cfRule type="expression" dxfId="506" priority="507" stopIfTrue="1">
      <formula>AND(NOT(ISBLANK(AH$7)),AH15&gt;AH$7)</formula>
    </cfRule>
  </conditionalFormatting>
  <conditionalFormatting sqref="AF15">
    <cfRule type="expression" dxfId="505" priority="506" stopIfTrue="1">
      <formula>AND(NOT(ISBLANK(AF$7)),AF15&gt;AF$7)</formula>
    </cfRule>
  </conditionalFormatting>
  <conditionalFormatting sqref="AF15">
    <cfRule type="expression" dxfId="504" priority="505" stopIfTrue="1">
      <formula>AND(NOT(ISBLANK(AF$7)),AF15&gt;AF$7)</formula>
    </cfRule>
  </conditionalFormatting>
  <conditionalFormatting sqref="AD15">
    <cfRule type="expression" dxfId="503" priority="504" stopIfTrue="1">
      <formula>AND(NOT(ISBLANK(AD$7)),AD15&gt;AD$7)</formula>
    </cfRule>
  </conditionalFormatting>
  <conditionalFormatting sqref="AD15">
    <cfRule type="expression" dxfId="502" priority="503" stopIfTrue="1">
      <formula>AND(NOT(ISBLANK(AD$7)),AD15&gt;AD$7)</formula>
    </cfRule>
  </conditionalFormatting>
  <conditionalFormatting sqref="AB15">
    <cfRule type="expression" dxfId="501" priority="502" stopIfTrue="1">
      <formula>AND(NOT(ISBLANK(AB$7)),AB15&gt;AB$7)</formula>
    </cfRule>
  </conditionalFormatting>
  <conditionalFormatting sqref="AB15">
    <cfRule type="expression" dxfId="500" priority="501" stopIfTrue="1">
      <formula>AND(NOT(ISBLANK(AB$7)),AB15&gt;AB$7)</formula>
    </cfRule>
  </conditionalFormatting>
  <conditionalFormatting sqref="Z15">
    <cfRule type="expression" dxfId="499" priority="500" stopIfTrue="1">
      <formula>AND(NOT(ISBLANK(Z$7)),Z15&gt;Z$7)</formula>
    </cfRule>
  </conditionalFormatting>
  <conditionalFormatting sqref="Z15">
    <cfRule type="expression" dxfId="498" priority="499" stopIfTrue="1">
      <formula>AND(NOT(ISBLANK(Z$7)),Z15&gt;Z$7)</formula>
    </cfRule>
  </conditionalFormatting>
  <conditionalFormatting sqref="X15">
    <cfRule type="expression" dxfId="497" priority="498" stopIfTrue="1">
      <formula>AND(NOT(ISBLANK(X$7)),X15&gt;X$7)</formula>
    </cfRule>
  </conditionalFormatting>
  <conditionalFormatting sqref="X15">
    <cfRule type="expression" dxfId="496" priority="497" stopIfTrue="1">
      <formula>AND(NOT(ISBLANK(X$7)),X15&gt;X$7)</formula>
    </cfRule>
  </conditionalFormatting>
  <conditionalFormatting sqref="V15">
    <cfRule type="expression" dxfId="495" priority="496" stopIfTrue="1">
      <formula>AND(NOT(ISBLANK(V$7)),V15&gt;V$7)</formula>
    </cfRule>
  </conditionalFormatting>
  <conditionalFormatting sqref="V15">
    <cfRule type="expression" dxfId="494" priority="495" stopIfTrue="1">
      <formula>AND(NOT(ISBLANK(V$7)),V15&gt;V$7)</formula>
    </cfRule>
  </conditionalFormatting>
  <conditionalFormatting sqref="V15">
    <cfRule type="expression" dxfId="493" priority="494" stopIfTrue="1">
      <formula>AND(NOT(ISBLANK(V$7)),V15&gt;V$7)</formula>
    </cfRule>
  </conditionalFormatting>
  <conditionalFormatting sqref="V15">
    <cfRule type="expression" dxfId="492" priority="493" stopIfTrue="1">
      <formula>AND(NOT(ISBLANK(V$7)),V15&gt;V$7)</formula>
    </cfRule>
  </conditionalFormatting>
  <conditionalFormatting sqref="Z15">
    <cfRule type="expression" dxfId="491" priority="492" stopIfTrue="1">
      <formula>AND(NOT(ISBLANK(Z$7)),Z15&gt;Z$7)</formula>
    </cfRule>
  </conditionalFormatting>
  <conditionalFormatting sqref="Z15">
    <cfRule type="expression" dxfId="490" priority="491" stopIfTrue="1">
      <formula>AND(NOT(ISBLANK(Z$7)),Z15&gt;Z$7)</formula>
    </cfRule>
  </conditionalFormatting>
  <conditionalFormatting sqref="Z15">
    <cfRule type="expression" dxfId="489" priority="490" stopIfTrue="1">
      <formula>AND(NOT(ISBLANK(Z$7)),Z15&gt;Z$7)</formula>
    </cfRule>
  </conditionalFormatting>
  <conditionalFormatting sqref="Z15">
    <cfRule type="expression" dxfId="488" priority="489" stopIfTrue="1">
      <formula>AND(NOT(ISBLANK(Z$7)),Z15&gt;Z$7)</formula>
    </cfRule>
  </conditionalFormatting>
  <conditionalFormatting sqref="Z15">
    <cfRule type="expression" dxfId="487" priority="488" stopIfTrue="1">
      <formula>AND(NOT(ISBLANK(Z$7)),Z15&gt;Z$7)</formula>
    </cfRule>
  </conditionalFormatting>
  <conditionalFormatting sqref="Z15">
    <cfRule type="expression" dxfId="486" priority="487" stopIfTrue="1">
      <formula>AND(NOT(ISBLANK(Z$7)),Z15&gt;Z$7)</formula>
    </cfRule>
  </conditionalFormatting>
  <conditionalFormatting sqref="X15">
    <cfRule type="expression" dxfId="485" priority="486" stopIfTrue="1">
      <formula>AND(NOT(ISBLANK(X$7)),X15&gt;X$7)</formula>
    </cfRule>
  </conditionalFormatting>
  <conditionalFormatting sqref="X15">
    <cfRule type="expression" dxfId="484" priority="485" stopIfTrue="1">
      <formula>AND(NOT(ISBLANK(X$7)),X15&gt;X$7)</formula>
    </cfRule>
  </conditionalFormatting>
  <conditionalFormatting sqref="X15">
    <cfRule type="expression" dxfId="483" priority="484" stopIfTrue="1">
      <formula>AND(NOT(ISBLANK(X$7)),X15&gt;X$7)</formula>
    </cfRule>
  </conditionalFormatting>
  <conditionalFormatting sqref="X15">
    <cfRule type="expression" dxfId="482" priority="483" stopIfTrue="1">
      <formula>AND(NOT(ISBLANK(X$7)),X15&gt;X$7)</formula>
    </cfRule>
  </conditionalFormatting>
  <conditionalFormatting sqref="X15">
    <cfRule type="expression" dxfId="481" priority="482" stopIfTrue="1">
      <formula>AND(NOT(ISBLANK(X$7)),X15&gt;X$7)</formula>
    </cfRule>
  </conditionalFormatting>
  <conditionalFormatting sqref="V15">
    <cfRule type="expression" dxfId="480" priority="481" stopIfTrue="1">
      <formula>AND(NOT(ISBLANK(V$7)),V15&gt;V$7)</formula>
    </cfRule>
  </conditionalFormatting>
  <conditionalFormatting sqref="V15">
    <cfRule type="expression" dxfId="479" priority="480" stopIfTrue="1">
      <formula>AND(NOT(ISBLANK(V$7)),V15&gt;V$7)</formula>
    </cfRule>
  </conditionalFormatting>
  <conditionalFormatting sqref="V15">
    <cfRule type="expression" dxfId="478" priority="479" stopIfTrue="1">
      <formula>AND(NOT(ISBLANK(V$7)),V15&gt;V$7)</formula>
    </cfRule>
  </conditionalFormatting>
  <conditionalFormatting sqref="V15">
    <cfRule type="expression" dxfId="477" priority="478" stopIfTrue="1">
      <formula>AND(NOT(ISBLANK(V$7)),V15&gt;V$7)</formula>
    </cfRule>
  </conditionalFormatting>
  <conditionalFormatting sqref="V15">
    <cfRule type="expression" dxfId="476" priority="477" stopIfTrue="1">
      <formula>AND(NOT(ISBLANK(V$7)),V15&gt;V$7)</formula>
    </cfRule>
  </conditionalFormatting>
  <conditionalFormatting sqref="V15">
    <cfRule type="expression" dxfId="475" priority="476" stopIfTrue="1">
      <formula>AND(NOT(ISBLANK(V$7)),V15&gt;V$7)</formula>
    </cfRule>
  </conditionalFormatting>
  <conditionalFormatting sqref="V15">
    <cfRule type="expression" dxfId="474" priority="475" stopIfTrue="1">
      <formula>AND(NOT(ISBLANK(V$7)),V15&gt;V$7)</formula>
    </cfRule>
  </conditionalFormatting>
  <conditionalFormatting sqref="BN15">
    <cfRule type="expression" dxfId="473" priority="474" stopIfTrue="1">
      <formula>AND(NOT(ISBLANK(BN$7)),BN15&gt;BN$7)</formula>
    </cfRule>
  </conditionalFormatting>
  <conditionalFormatting sqref="BN15">
    <cfRule type="expression" dxfId="472" priority="473" stopIfTrue="1">
      <formula>AND(NOT(ISBLANK(BN$7)),BN15&gt;BN$7)</formula>
    </cfRule>
  </conditionalFormatting>
  <conditionalFormatting sqref="BN15">
    <cfRule type="expression" dxfId="471" priority="472" stopIfTrue="1">
      <formula>AND(NOT(ISBLANK(BN$7)),BN15&gt;BN$7)</formula>
    </cfRule>
  </conditionalFormatting>
  <conditionalFormatting sqref="BL15">
    <cfRule type="expression" dxfId="470" priority="471" stopIfTrue="1">
      <formula>AND(NOT(ISBLANK(BL$7)),BL15&gt;BL$7)</formula>
    </cfRule>
  </conditionalFormatting>
  <conditionalFormatting sqref="BL15">
    <cfRule type="expression" dxfId="469" priority="470" stopIfTrue="1">
      <formula>AND(NOT(ISBLANK(BL$7)),BL15&gt;BL$7)</formula>
    </cfRule>
  </conditionalFormatting>
  <conditionalFormatting sqref="BL15">
    <cfRule type="expression" dxfId="468" priority="469" stopIfTrue="1">
      <formula>AND(NOT(ISBLANK(BL$7)),BL15&gt;BL$7)</formula>
    </cfRule>
  </conditionalFormatting>
  <conditionalFormatting sqref="BJ15">
    <cfRule type="expression" dxfId="467" priority="468" stopIfTrue="1">
      <formula>AND(NOT(ISBLANK(BJ$7)),BJ15&gt;BJ$7)</formula>
    </cfRule>
  </conditionalFormatting>
  <conditionalFormatting sqref="BJ15">
    <cfRule type="expression" dxfId="466" priority="467" stopIfTrue="1">
      <formula>AND(NOT(ISBLANK(BJ$7)),BJ15&gt;BJ$7)</formula>
    </cfRule>
  </conditionalFormatting>
  <conditionalFormatting sqref="BJ15">
    <cfRule type="expression" dxfId="465" priority="466" stopIfTrue="1">
      <formula>AND(NOT(ISBLANK(BJ$7)),BJ15&gt;BJ$7)</formula>
    </cfRule>
  </conditionalFormatting>
  <conditionalFormatting sqref="BH15">
    <cfRule type="expression" dxfId="464" priority="465" stopIfTrue="1">
      <formula>AND(NOT(ISBLANK(BH$7)),BH15&gt;BH$7)</formula>
    </cfRule>
  </conditionalFormatting>
  <conditionalFormatting sqref="BH15">
    <cfRule type="expression" dxfId="463" priority="464" stopIfTrue="1">
      <formula>AND(NOT(ISBLANK(BH$7)),BH15&gt;BH$7)</formula>
    </cfRule>
  </conditionalFormatting>
  <conditionalFormatting sqref="BH15">
    <cfRule type="expression" dxfId="462" priority="463" stopIfTrue="1">
      <formula>AND(NOT(ISBLANK(BH$7)),BH15&gt;BH$7)</formula>
    </cfRule>
  </conditionalFormatting>
  <conditionalFormatting sqref="BF15">
    <cfRule type="expression" dxfId="461" priority="462" stopIfTrue="1">
      <formula>AND(NOT(ISBLANK(BF$7)),BF15&gt;BF$7)</formula>
    </cfRule>
  </conditionalFormatting>
  <conditionalFormatting sqref="BF15">
    <cfRule type="expression" dxfId="460" priority="461" stopIfTrue="1">
      <formula>AND(NOT(ISBLANK(BF$7)),BF15&gt;BF$7)</formula>
    </cfRule>
  </conditionalFormatting>
  <conditionalFormatting sqref="BF15">
    <cfRule type="expression" dxfId="459" priority="460" stopIfTrue="1">
      <formula>AND(NOT(ISBLANK(BF$7)),BF15&gt;BF$7)</formula>
    </cfRule>
  </conditionalFormatting>
  <conditionalFormatting sqref="BD15">
    <cfRule type="expression" dxfId="458" priority="459" stopIfTrue="1">
      <formula>AND(NOT(ISBLANK(BD$7)),BD15&gt;BD$7)</formula>
    </cfRule>
  </conditionalFormatting>
  <conditionalFormatting sqref="BD15">
    <cfRule type="expression" dxfId="457" priority="458" stopIfTrue="1">
      <formula>AND(NOT(ISBLANK(BD$7)),BD15&gt;BD$7)</formula>
    </cfRule>
  </conditionalFormatting>
  <conditionalFormatting sqref="BD15">
    <cfRule type="expression" dxfId="456" priority="457" stopIfTrue="1">
      <formula>AND(NOT(ISBLANK(BD$7)),BD15&gt;BD$7)</formula>
    </cfRule>
  </conditionalFormatting>
  <conditionalFormatting sqref="BB15">
    <cfRule type="expression" dxfId="455" priority="456" stopIfTrue="1">
      <formula>AND(NOT(ISBLANK(BB$7)),BB15&gt;BB$7)</formula>
    </cfRule>
  </conditionalFormatting>
  <conditionalFormatting sqref="BB15">
    <cfRule type="expression" dxfId="454" priority="455" stopIfTrue="1">
      <formula>AND(NOT(ISBLANK(BB$7)),BB15&gt;BB$7)</formula>
    </cfRule>
  </conditionalFormatting>
  <conditionalFormatting sqref="BB15">
    <cfRule type="expression" dxfId="453" priority="454" stopIfTrue="1">
      <formula>AND(NOT(ISBLANK(BB$7)),BB15&gt;BB$7)</formula>
    </cfRule>
  </conditionalFormatting>
  <conditionalFormatting sqref="BK15">
    <cfRule type="expression" dxfId="452" priority="453" stopIfTrue="1">
      <formula>AND(NOT(ISBLANK(BI$7)),BK15&gt;BI$7)</formula>
    </cfRule>
  </conditionalFormatting>
  <conditionalFormatting sqref="CB19">
    <cfRule type="expression" dxfId="451" priority="452" stopIfTrue="1">
      <formula>AND(NOT(ISBLANK(CB$7)),CB19&gt;CB$7)</formula>
    </cfRule>
  </conditionalFormatting>
  <conditionalFormatting sqref="CB19">
    <cfRule type="expression" dxfId="450" priority="451" stopIfTrue="1">
      <formula>AND(NOT(ISBLANK(CB$7)),CB19&gt;CB$7)</formula>
    </cfRule>
  </conditionalFormatting>
  <conditionalFormatting sqref="BZ19">
    <cfRule type="expression" dxfId="449" priority="450" stopIfTrue="1">
      <formula>AND(NOT(ISBLANK(BZ$7)),BZ19&gt;BZ$7)</formula>
    </cfRule>
  </conditionalFormatting>
  <conditionalFormatting sqref="BZ19">
    <cfRule type="expression" dxfId="448" priority="449" stopIfTrue="1">
      <formula>AND(NOT(ISBLANK(BZ$7)),BZ19&gt;BZ$7)</formula>
    </cfRule>
  </conditionalFormatting>
  <conditionalFormatting sqref="BX19">
    <cfRule type="expression" dxfId="447" priority="448" stopIfTrue="1">
      <formula>AND(NOT(ISBLANK(BX$7)),BX19&gt;BX$7)</formula>
    </cfRule>
  </conditionalFormatting>
  <conditionalFormatting sqref="BX19">
    <cfRule type="expression" dxfId="446" priority="447" stopIfTrue="1">
      <formula>AND(NOT(ISBLANK(BX$7)),BX19&gt;BX$7)</formula>
    </cfRule>
  </conditionalFormatting>
  <conditionalFormatting sqref="BV19">
    <cfRule type="expression" dxfId="445" priority="446" stopIfTrue="1">
      <formula>AND(NOT(ISBLANK(BV$7)),BV19&gt;BV$7)</formula>
    </cfRule>
  </conditionalFormatting>
  <conditionalFormatting sqref="BV19">
    <cfRule type="expression" dxfId="444" priority="445" stopIfTrue="1">
      <formula>AND(NOT(ISBLANK(BV$7)),BV19&gt;BV$7)</formula>
    </cfRule>
  </conditionalFormatting>
  <conditionalFormatting sqref="BT19">
    <cfRule type="expression" dxfId="443" priority="444" stopIfTrue="1">
      <formula>AND(NOT(ISBLANK(BT$7)),BT19&gt;BT$7)</formula>
    </cfRule>
  </conditionalFormatting>
  <conditionalFormatting sqref="BT19">
    <cfRule type="expression" dxfId="442" priority="443" stopIfTrue="1">
      <formula>AND(NOT(ISBLANK(BT$7)),BT19&gt;BT$7)</formula>
    </cfRule>
  </conditionalFormatting>
  <conditionalFormatting sqref="BR19">
    <cfRule type="expression" dxfId="441" priority="442" stopIfTrue="1">
      <formula>AND(NOT(ISBLANK(BR$7)),BR19&gt;BR$7)</formula>
    </cfRule>
  </conditionalFormatting>
  <conditionalFormatting sqref="BR19">
    <cfRule type="expression" dxfId="440" priority="441" stopIfTrue="1">
      <formula>AND(NOT(ISBLANK(BR$7)),BR19&gt;BR$7)</formula>
    </cfRule>
  </conditionalFormatting>
  <conditionalFormatting sqref="BP19">
    <cfRule type="expression" dxfId="439" priority="440" stopIfTrue="1">
      <formula>AND(NOT(ISBLANK(BP$7)),BP19&gt;BP$7)</formula>
    </cfRule>
  </conditionalFormatting>
  <conditionalFormatting sqref="BP19">
    <cfRule type="expression" dxfId="438" priority="439" stopIfTrue="1">
      <formula>AND(NOT(ISBLANK(BP$7)),BP19&gt;BP$7)</formula>
    </cfRule>
  </conditionalFormatting>
  <conditionalFormatting sqref="AZ19">
    <cfRule type="expression" dxfId="437" priority="438" stopIfTrue="1">
      <formula>AND(NOT(ISBLANK(AZ$7)),AZ19&gt;AZ$7)</formula>
    </cfRule>
  </conditionalFormatting>
  <conditionalFormatting sqref="AZ19">
    <cfRule type="expression" dxfId="436" priority="437" stopIfTrue="1">
      <formula>AND(NOT(ISBLANK(AZ$7)),AZ19&gt;AZ$7)</formula>
    </cfRule>
  </conditionalFormatting>
  <conditionalFormatting sqref="AX19">
    <cfRule type="expression" dxfId="435" priority="436" stopIfTrue="1">
      <formula>AND(NOT(ISBLANK(AX$7)),AX19&gt;AX$7)</formula>
    </cfRule>
  </conditionalFormatting>
  <conditionalFormatting sqref="AX19">
    <cfRule type="expression" dxfId="434" priority="435" stopIfTrue="1">
      <formula>AND(NOT(ISBLANK(AX$7)),AX19&gt;AX$7)</formula>
    </cfRule>
  </conditionalFormatting>
  <conditionalFormatting sqref="AV19">
    <cfRule type="expression" dxfId="433" priority="434" stopIfTrue="1">
      <formula>AND(NOT(ISBLANK(AV$7)),AV19&gt;AV$7)</formula>
    </cfRule>
  </conditionalFormatting>
  <conditionalFormatting sqref="AV19">
    <cfRule type="expression" dxfId="432" priority="433" stopIfTrue="1">
      <formula>AND(NOT(ISBLANK(AV$7)),AV19&gt;AV$7)</formula>
    </cfRule>
  </conditionalFormatting>
  <conditionalFormatting sqref="AU19">
    <cfRule type="expression" dxfId="431" priority="432" stopIfTrue="1">
      <formula>AND(NOT(ISBLANK(AT$7)),AU19&gt;AT$7)</formula>
    </cfRule>
  </conditionalFormatting>
  <conditionalFormatting sqref="AU19">
    <cfRule type="expression" dxfId="430" priority="431" stopIfTrue="1">
      <formula>AND(NOT(ISBLANK(AT$7)),AU19&gt;AT$7)</formula>
    </cfRule>
  </conditionalFormatting>
  <conditionalFormatting sqref="AR19">
    <cfRule type="expression" dxfId="429" priority="430" stopIfTrue="1">
      <formula>AND(NOT(ISBLANK(AR$7)),AR19&gt;AR$7)</formula>
    </cfRule>
  </conditionalFormatting>
  <conditionalFormatting sqref="AR19">
    <cfRule type="expression" dxfId="428" priority="429" stopIfTrue="1">
      <formula>AND(NOT(ISBLANK(AR$7)),AR19&gt;AR$7)</formula>
    </cfRule>
  </conditionalFormatting>
  <conditionalFormatting sqref="AP19">
    <cfRule type="expression" dxfId="427" priority="428" stopIfTrue="1">
      <formula>AND(NOT(ISBLANK(AP$7)),AP19&gt;AP$7)</formula>
    </cfRule>
  </conditionalFormatting>
  <conditionalFormatting sqref="AP19">
    <cfRule type="expression" dxfId="426" priority="427" stopIfTrue="1">
      <formula>AND(NOT(ISBLANK(AP$7)),AP19&gt;AP$7)</formula>
    </cfRule>
  </conditionalFormatting>
  <conditionalFormatting sqref="AN19">
    <cfRule type="expression" dxfId="425" priority="426" stopIfTrue="1">
      <formula>AND(NOT(ISBLANK(AN$7)),AN19&gt;AN$7)</formula>
    </cfRule>
  </conditionalFormatting>
  <conditionalFormatting sqref="AN19">
    <cfRule type="expression" dxfId="424" priority="425" stopIfTrue="1">
      <formula>AND(NOT(ISBLANK(AN$7)),AN19&gt;AN$7)</formula>
    </cfRule>
  </conditionalFormatting>
  <conditionalFormatting sqref="AL19">
    <cfRule type="expression" dxfId="423" priority="424" stopIfTrue="1">
      <formula>AND(NOT(ISBLANK(AL$7)),AL19&gt;AL$7)</formula>
    </cfRule>
  </conditionalFormatting>
  <conditionalFormatting sqref="AL19">
    <cfRule type="expression" dxfId="422" priority="423" stopIfTrue="1">
      <formula>AND(NOT(ISBLANK(AL$7)),AL19&gt;AL$7)</formula>
    </cfRule>
  </conditionalFormatting>
  <conditionalFormatting sqref="AJ19">
    <cfRule type="expression" dxfId="421" priority="422" stopIfTrue="1">
      <formula>AND(NOT(ISBLANK(AJ$7)),AJ19&gt;AJ$7)</formula>
    </cfRule>
  </conditionalFormatting>
  <conditionalFormatting sqref="AJ19">
    <cfRule type="expression" dxfId="420" priority="421" stopIfTrue="1">
      <formula>AND(NOT(ISBLANK(AJ$7)),AJ19&gt;AJ$7)</formula>
    </cfRule>
  </conditionalFormatting>
  <conditionalFormatting sqref="AH19">
    <cfRule type="expression" dxfId="419" priority="420" stopIfTrue="1">
      <formula>AND(NOT(ISBLANK(AH$7)),AH19&gt;AH$7)</formula>
    </cfRule>
  </conditionalFormatting>
  <conditionalFormatting sqref="AH19">
    <cfRule type="expression" dxfId="418" priority="419" stopIfTrue="1">
      <formula>AND(NOT(ISBLANK(AH$7)),AH19&gt;AH$7)</formula>
    </cfRule>
  </conditionalFormatting>
  <conditionalFormatting sqref="AF19">
    <cfRule type="expression" dxfId="417" priority="418" stopIfTrue="1">
      <formula>AND(NOT(ISBLANK(AF$7)),AF19&gt;AF$7)</formula>
    </cfRule>
  </conditionalFormatting>
  <conditionalFormatting sqref="AF19">
    <cfRule type="expression" dxfId="416" priority="417" stopIfTrue="1">
      <formula>AND(NOT(ISBLANK(AF$7)),AF19&gt;AF$7)</formula>
    </cfRule>
  </conditionalFormatting>
  <conditionalFormatting sqref="AD19">
    <cfRule type="expression" dxfId="415" priority="416" stopIfTrue="1">
      <formula>AND(NOT(ISBLANK(AD$7)),AD19&gt;AD$7)</formula>
    </cfRule>
  </conditionalFormatting>
  <conditionalFormatting sqref="AD19">
    <cfRule type="expression" dxfId="414" priority="415" stopIfTrue="1">
      <formula>AND(NOT(ISBLANK(AD$7)),AD19&gt;AD$7)</formula>
    </cfRule>
  </conditionalFormatting>
  <conditionalFormatting sqref="AB19">
    <cfRule type="expression" dxfId="413" priority="414" stopIfTrue="1">
      <formula>AND(NOT(ISBLANK(AB$7)),AB19&gt;AB$7)</formula>
    </cfRule>
  </conditionalFormatting>
  <conditionalFormatting sqref="AB19">
    <cfRule type="expression" dxfId="412" priority="413" stopIfTrue="1">
      <formula>AND(NOT(ISBLANK(AB$7)),AB19&gt;AB$7)</formula>
    </cfRule>
  </conditionalFormatting>
  <conditionalFormatting sqref="Z19">
    <cfRule type="expression" dxfId="411" priority="412" stopIfTrue="1">
      <formula>AND(NOT(ISBLANK(Z$7)),Z19&gt;Z$7)</formula>
    </cfRule>
  </conditionalFormatting>
  <conditionalFormatting sqref="Z19">
    <cfRule type="expression" dxfId="410" priority="411" stopIfTrue="1">
      <formula>AND(NOT(ISBLANK(Z$7)),Z19&gt;Z$7)</formula>
    </cfRule>
  </conditionalFormatting>
  <conditionalFormatting sqref="X19">
    <cfRule type="expression" dxfId="409" priority="410" stopIfTrue="1">
      <formula>AND(NOT(ISBLANK(X$7)),X19&gt;X$7)</formula>
    </cfRule>
  </conditionalFormatting>
  <conditionalFormatting sqref="X19">
    <cfRule type="expression" dxfId="408" priority="409" stopIfTrue="1">
      <formula>AND(NOT(ISBLANK(X$7)),X19&gt;X$7)</formula>
    </cfRule>
  </conditionalFormatting>
  <conditionalFormatting sqref="V19">
    <cfRule type="expression" dxfId="407" priority="408" stopIfTrue="1">
      <formula>AND(NOT(ISBLANK(V$7)),V19&gt;V$7)</formula>
    </cfRule>
  </conditionalFormatting>
  <conditionalFormatting sqref="V19">
    <cfRule type="expression" dxfId="406" priority="407" stopIfTrue="1">
      <formula>AND(NOT(ISBLANK(V$7)),V19&gt;V$7)</formula>
    </cfRule>
  </conditionalFormatting>
  <conditionalFormatting sqref="V19">
    <cfRule type="expression" dxfId="405" priority="406" stopIfTrue="1">
      <formula>AND(NOT(ISBLANK(V$7)),V19&gt;V$7)</formula>
    </cfRule>
  </conditionalFormatting>
  <conditionalFormatting sqref="V19">
    <cfRule type="expression" dxfId="404" priority="405" stopIfTrue="1">
      <formula>AND(NOT(ISBLANK(V$7)),V19&gt;V$7)</formula>
    </cfRule>
  </conditionalFormatting>
  <conditionalFormatting sqref="Z19">
    <cfRule type="expression" dxfId="403" priority="404" stopIfTrue="1">
      <formula>AND(NOT(ISBLANK(Z$7)),Z19&gt;Z$7)</formula>
    </cfRule>
  </conditionalFormatting>
  <conditionalFormatting sqref="Z19">
    <cfRule type="expression" dxfId="402" priority="403" stopIfTrue="1">
      <formula>AND(NOT(ISBLANK(Z$7)),Z19&gt;Z$7)</formula>
    </cfRule>
  </conditionalFormatting>
  <conditionalFormatting sqref="Z19">
    <cfRule type="expression" dxfId="401" priority="402" stopIfTrue="1">
      <formula>AND(NOT(ISBLANK(Z$7)),Z19&gt;Z$7)</formula>
    </cfRule>
  </conditionalFormatting>
  <conditionalFormatting sqref="Z19">
    <cfRule type="expression" dxfId="400" priority="401" stopIfTrue="1">
      <formula>AND(NOT(ISBLANK(Z$7)),Z19&gt;Z$7)</formula>
    </cfRule>
  </conditionalFormatting>
  <conditionalFormatting sqref="Z19">
    <cfRule type="expression" dxfId="399" priority="400" stopIfTrue="1">
      <formula>AND(NOT(ISBLANK(Z$7)),Z19&gt;Z$7)</formula>
    </cfRule>
  </conditionalFormatting>
  <conditionalFormatting sqref="Z19">
    <cfRule type="expression" dxfId="398" priority="399" stopIfTrue="1">
      <formula>AND(NOT(ISBLANK(Z$7)),Z19&gt;Z$7)</formula>
    </cfRule>
  </conditionalFormatting>
  <conditionalFormatting sqref="X19">
    <cfRule type="expression" dxfId="397" priority="398" stopIfTrue="1">
      <formula>AND(NOT(ISBLANK(X$7)),X19&gt;X$7)</formula>
    </cfRule>
  </conditionalFormatting>
  <conditionalFormatting sqref="X19">
    <cfRule type="expression" dxfId="396" priority="397" stopIfTrue="1">
      <formula>AND(NOT(ISBLANK(X$7)),X19&gt;X$7)</formula>
    </cfRule>
  </conditionalFormatting>
  <conditionalFormatting sqref="X19">
    <cfRule type="expression" dxfId="395" priority="396" stopIfTrue="1">
      <formula>AND(NOT(ISBLANK(X$7)),X19&gt;X$7)</formula>
    </cfRule>
  </conditionalFormatting>
  <conditionalFormatting sqref="X19">
    <cfRule type="expression" dxfId="394" priority="395" stopIfTrue="1">
      <formula>AND(NOT(ISBLANK(X$7)),X19&gt;X$7)</formula>
    </cfRule>
  </conditionalFormatting>
  <conditionalFormatting sqref="X19">
    <cfRule type="expression" dxfId="393" priority="394" stopIfTrue="1">
      <formula>AND(NOT(ISBLANK(X$7)),X19&gt;X$7)</formula>
    </cfRule>
  </conditionalFormatting>
  <conditionalFormatting sqref="V19">
    <cfRule type="expression" dxfId="392" priority="393" stopIfTrue="1">
      <formula>AND(NOT(ISBLANK(V$7)),V19&gt;V$7)</formula>
    </cfRule>
  </conditionalFormatting>
  <conditionalFormatting sqref="V19">
    <cfRule type="expression" dxfId="391" priority="392" stopIfTrue="1">
      <formula>AND(NOT(ISBLANK(V$7)),V19&gt;V$7)</formula>
    </cfRule>
  </conditionalFormatting>
  <conditionalFormatting sqref="V19">
    <cfRule type="expression" dxfId="390" priority="391" stopIfTrue="1">
      <formula>AND(NOT(ISBLANK(V$7)),V19&gt;V$7)</formula>
    </cfRule>
  </conditionalFormatting>
  <conditionalFormatting sqref="V19">
    <cfRule type="expression" dxfId="389" priority="390" stopIfTrue="1">
      <formula>AND(NOT(ISBLANK(V$7)),V19&gt;V$7)</formula>
    </cfRule>
  </conditionalFormatting>
  <conditionalFormatting sqref="V19">
    <cfRule type="expression" dxfId="388" priority="389" stopIfTrue="1">
      <formula>AND(NOT(ISBLANK(V$7)),V19&gt;V$7)</formula>
    </cfRule>
  </conditionalFormatting>
  <conditionalFormatting sqref="V19">
    <cfRule type="expression" dxfId="387" priority="388" stopIfTrue="1">
      <formula>AND(NOT(ISBLANK(V$7)),V19&gt;V$7)</formula>
    </cfRule>
  </conditionalFormatting>
  <conditionalFormatting sqref="V19">
    <cfRule type="expression" dxfId="386" priority="387" stopIfTrue="1">
      <formula>AND(NOT(ISBLANK(V$7)),V19&gt;V$7)</formula>
    </cfRule>
  </conditionalFormatting>
  <conditionalFormatting sqref="BN19">
    <cfRule type="expression" dxfId="385" priority="386" stopIfTrue="1">
      <formula>AND(NOT(ISBLANK(BN$7)),BN19&gt;BN$7)</formula>
    </cfRule>
  </conditionalFormatting>
  <conditionalFormatting sqref="BN19">
    <cfRule type="expression" dxfId="384" priority="385" stopIfTrue="1">
      <formula>AND(NOT(ISBLANK(BN$7)),BN19&gt;BN$7)</formula>
    </cfRule>
  </conditionalFormatting>
  <conditionalFormatting sqref="BN19">
    <cfRule type="expression" dxfId="383" priority="384" stopIfTrue="1">
      <formula>AND(NOT(ISBLANK(BN$7)),BN19&gt;BN$7)</formula>
    </cfRule>
  </conditionalFormatting>
  <conditionalFormatting sqref="BL19">
    <cfRule type="expression" dxfId="382" priority="383" stopIfTrue="1">
      <formula>AND(NOT(ISBLANK(BL$7)),BL19&gt;BL$7)</formula>
    </cfRule>
  </conditionalFormatting>
  <conditionalFormatting sqref="BL19">
    <cfRule type="expression" dxfId="381" priority="382" stopIfTrue="1">
      <formula>AND(NOT(ISBLANK(BL$7)),BL19&gt;BL$7)</formula>
    </cfRule>
  </conditionalFormatting>
  <conditionalFormatting sqref="BL19">
    <cfRule type="expression" dxfId="380" priority="381" stopIfTrue="1">
      <formula>AND(NOT(ISBLANK(BL$7)),BL19&gt;BL$7)</formula>
    </cfRule>
  </conditionalFormatting>
  <conditionalFormatting sqref="BJ19">
    <cfRule type="expression" dxfId="379" priority="380" stopIfTrue="1">
      <formula>AND(NOT(ISBLANK(BJ$7)),BJ19&gt;BJ$7)</formula>
    </cfRule>
  </conditionalFormatting>
  <conditionalFormatting sqref="BJ19">
    <cfRule type="expression" dxfId="378" priority="379" stopIfTrue="1">
      <formula>AND(NOT(ISBLANK(BJ$7)),BJ19&gt;BJ$7)</formula>
    </cfRule>
  </conditionalFormatting>
  <conditionalFormatting sqref="BJ19">
    <cfRule type="expression" dxfId="377" priority="378" stopIfTrue="1">
      <formula>AND(NOT(ISBLANK(BJ$7)),BJ19&gt;BJ$7)</formula>
    </cfRule>
  </conditionalFormatting>
  <conditionalFormatting sqref="BH19">
    <cfRule type="expression" dxfId="376" priority="377" stopIfTrue="1">
      <formula>AND(NOT(ISBLANK(BH$7)),BH19&gt;BH$7)</formula>
    </cfRule>
  </conditionalFormatting>
  <conditionalFormatting sqref="BH19">
    <cfRule type="expression" dxfId="375" priority="376" stopIfTrue="1">
      <formula>AND(NOT(ISBLANK(BH$7)),BH19&gt;BH$7)</formula>
    </cfRule>
  </conditionalFormatting>
  <conditionalFormatting sqref="BH19">
    <cfRule type="expression" dxfId="374" priority="375" stopIfTrue="1">
      <formula>AND(NOT(ISBLANK(BH$7)),BH19&gt;BH$7)</formula>
    </cfRule>
  </conditionalFormatting>
  <conditionalFormatting sqref="BF19">
    <cfRule type="expression" dxfId="373" priority="374" stopIfTrue="1">
      <formula>AND(NOT(ISBLANK(BF$7)),BF19&gt;BF$7)</formula>
    </cfRule>
  </conditionalFormatting>
  <conditionalFormatting sqref="BF19">
    <cfRule type="expression" dxfId="372" priority="373" stopIfTrue="1">
      <formula>AND(NOT(ISBLANK(BF$7)),BF19&gt;BF$7)</formula>
    </cfRule>
  </conditionalFormatting>
  <conditionalFormatting sqref="BF19">
    <cfRule type="expression" dxfId="371" priority="372" stopIfTrue="1">
      <formula>AND(NOT(ISBLANK(BF$7)),BF19&gt;BF$7)</formula>
    </cfRule>
  </conditionalFormatting>
  <conditionalFormatting sqref="BD19">
    <cfRule type="expression" dxfId="370" priority="371" stopIfTrue="1">
      <formula>AND(NOT(ISBLANK(BD$7)),BD19&gt;BD$7)</formula>
    </cfRule>
  </conditionalFormatting>
  <conditionalFormatting sqref="BD19">
    <cfRule type="expression" dxfId="369" priority="370" stopIfTrue="1">
      <formula>AND(NOT(ISBLANK(BD$7)),BD19&gt;BD$7)</formula>
    </cfRule>
  </conditionalFormatting>
  <conditionalFormatting sqref="BD19">
    <cfRule type="expression" dxfId="368" priority="369" stopIfTrue="1">
      <formula>AND(NOT(ISBLANK(BD$7)),BD19&gt;BD$7)</formula>
    </cfRule>
  </conditionalFormatting>
  <conditionalFormatting sqref="BB19">
    <cfRule type="expression" dxfId="367" priority="368" stopIfTrue="1">
      <formula>AND(NOT(ISBLANK(BB$7)),BB19&gt;BB$7)</formula>
    </cfRule>
  </conditionalFormatting>
  <conditionalFormatting sqref="BB19">
    <cfRule type="expression" dxfId="366" priority="367" stopIfTrue="1">
      <formula>AND(NOT(ISBLANK(BB$7)),BB19&gt;BB$7)</formula>
    </cfRule>
  </conditionalFormatting>
  <conditionalFormatting sqref="BB19">
    <cfRule type="expression" dxfId="365" priority="366" stopIfTrue="1">
      <formula>AND(NOT(ISBLANK(BB$7)),BB19&gt;BB$7)</formula>
    </cfRule>
  </conditionalFormatting>
  <conditionalFormatting sqref="BK19">
    <cfRule type="expression" dxfId="364" priority="365" stopIfTrue="1">
      <formula>AND(NOT(ISBLANK(BI$7)),BK19&gt;BI$7)</formula>
    </cfRule>
  </conditionalFormatting>
  <conditionalFormatting sqref="AT19">
    <cfRule type="expression" dxfId="363" priority="364" stopIfTrue="1">
      <formula>AND(NOT(ISBLANK(AT$7)),AT19&gt;AT$7)</formula>
    </cfRule>
  </conditionalFormatting>
  <conditionalFormatting sqref="AT19">
    <cfRule type="expression" dxfId="362" priority="363" stopIfTrue="1">
      <formula>AND(NOT(ISBLANK(AT$7)),AT19&gt;AT$7)</formula>
    </cfRule>
  </conditionalFormatting>
  <conditionalFormatting sqref="AT19">
    <cfRule type="expression" dxfId="361" priority="362" stopIfTrue="1">
      <formula>AND(NOT(ISBLANK(AT$7)),AT19&gt;AT$7)</formula>
    </cfRule>
  </conditionalFormatting>
  <conditionalFormatting sqref="AT19">
    <cfRule type="expression" dxfId="360" priority="361" stopIfTrue="1">
      <formula>AND(NOT(ISBLANK(AT$7)),AT19&gt;AT$7)</formula>
    </cfRule>
  </conditionalFormatting>
  <conditionalFormatting sqref="CB17">
    <cfRule type="expression" dxfId="359" priority="360" stopIfTrue="1">
      <formula>AND(NOT(ISBLANK(CB$7)),CB17&gt;CB$7)</formula>
    </cfRule>
  </conditionalFormatting>
  <conditionalFormatting sqref="CB17">
    <cfRule type="expression" dxfId="358" priority="359" stopIfTrue="1">
      <formula>AND(NOT(ISBLANK(CB$7)),CB17&gt;CB$7)</formula>
    </cfRule>
  </conditionalFormatting>
  <conditionalFormatting sqref="BZ17">
    <cfRule type="expression" dxfId="357" priority="358" stopIfTrue="1">
      <formula>AND(NOT(ISBLANK(BZ$7)),BZ17&gt;BZ$7)</formula>
    </cfRule>
  </conditionalFormatting>
  <conditionalFormatting sqref="BZ17">
    <cfRule type="expression" dxfId="356" priority="357" stopIfTrue="1">
      <formula>AND(NOT(ISBLANK(BZ$7)),BZ17&gt;BZ$7)</formula>
    </cfRule>
  </conditionalFormatting>
  <conditionalFormatting sqref="BX17">
    <cfRule type="expression" dxfId="355" priority="356" stopIfTrue="1">
      <formula>AND(NOT(ISBLANK(BX$7)),BX17&gt;BX$7)</formula>
    </cfRule>
  </conditionalFormatting>
  <conditionalFormatting sqref="BX17">
    <cfRule type="expression" dxfId="354" priority="355" stopIfTrue="1">
      <formula>AND(NOT(ISBLANK(BX$7)),BX17&gt;BX$7)</formula>
    </cfRule>
  </conditionalFormatting>
  <conditionalFormatting sqref="BV17">
    <cfRule type="expression" dxfId="353" priority="354" stopIfTrue="1">
      <formula>AND(NOT(ISBLANK(BV$7)),BV17&gt;BV$7)</formula>
    </cfRule>
  </conditionalFormatting>
  <conditionalFormatting sqref="BV17">
    <cfRule type="expression" dxfId="352" priority="353" stopIfTrue="1">
      <formula>AND(NOT(ISBLANK(BV$7)),BV17&gt;BV$7)</formula>
    </cfRule>
  </conditionalFormatting>
  <conditionalFormatting sqref="BT17">
    <cfRule type="expression" dxfId="351" priority="352" stopIfTrue="1">
      <formula>AND(NOT(ISBLANK(BT$7)),BT17&gt;BT$7)</formula>
    </cfRule>
  </conditionalFormatting>
  <conditionalFormatting sqref="BT17">
    <cfRule type="expression" dxfId="350" priority="351" stopIfTrue="1">
      <formula>AND(NOT(ISBLANK(BT$7)),BT17&gt;BT$7)</formula>
    </cfRule>
  </conditionalFormatting>
  <conditionalFormatting sqref="BR17">
    <cfRule type="expression" dxfId="349" priority="350" stopIfTrue="1">
      <formula>AND(NOT(ISBLANK(BR$7)),BR17&gt;BR$7)</formula>
    </cfRule>
  </conditionalFormatting>
  <conditionalFormatting sqref="BR17">
    <cfRule type="expression" dxfId="348" priority="349" stopIfTrue="1">
      <formula>AND(NOT(ISBLANK(BR$7)),BR17&gt;BR$7)</formula>
    </cfRule>
  </conditionalFormatting>
  <conditionalFormatting sqref="BP17">
    <cfRule type="expression" dxfId="347" priority="348" stopIfTrue="1">
      <formula>AND(NOT(ISBLANK(BP$7)),BP17&gt;BP$7)</formula>
    </cfRule>
  </conditionalFormatting>
  <conditionalFormatting sqref="BP17">
    <cfRule type="expression" dxfId="346" priority="347" stopIfTrue="1">
      <formula>AND(NOT(ISBLANK(BP$7)),BP17&gt;BP$7)</formula>
    </cfRule>
  </conditionalFormatting>
  <conditionalFormatting sqref="AZ17">
    <cfRule type="expression" dxfId="345" priority="346" stopIfTrue="1">
      <formula>AND(NOT(ISBLANK(AZ$7)),AZ17&gt;AZ$7)</formula>
    </cfRule>
  </conditionalFormatting>
  <conditionalFormatting sqref="AZ17">
    <cfRule type="expression" dxfId="344" priority="345" stopIfTrue="1">
      <formula>AND(NOT(ISBLANK(AZ$7)),AZ17&gt;AZ$7)</formula>
    </cfRule>
  </conditionalFormatting>
  <conditionalFormatting sqref="AX17">
    <cfRule type="expression" dxfId="343" priority="344" stopIfTrue="1">
      <formula>AND(NOT(ISBLANK(AX$7)),AX17&gt;AX$7)</formula>
    </cfRule>
  </conditionalFormatting>
  <conditionalFormatting sqref="AX17">
    <cfRule type="expression" dxfId="342" priority="343" stopIfTrue="1">
      <formula>AND(NOT(ISBLANK(AX$7)),AX17&gt;AX$7)</formula>
    </cfRule>
  </conditionalFormatting>
  <conditionalFormatting sqref="AV17">
    <cfRule type="expression" dxfId="341" priority="342" stopIfTrue="1">
      <formula>AND(NOT(ISBLANK(AV$7)),AV17&gt;AV$7)</formula>
    </cfRule>
  </conditionalFormatting>
  <conditionalFormatting sqref="AV17">
    <cfRule type="expression" dxfId="340" priority="341" stopIfTrue="1">
      <formula>AND(NOT(ISBLANK(AV$7)),AV17&gt;AV$7)</formula>
    </cfRule>
  </conditionalFormatting>
  <conditionalFormatting sqref="AU17">
    <cfRule type="expression" dxfId="339" priority="340" stopIfTrue="1">
      <formula>AND(NOT(ISBLANK(AT$7)),AU17&gt;AT$7)</formula>
    </cfRule>
  </conditionalFormatting>
  <conditionalFormatting sqref="AU17">
    <cfRule type="expression" dxfId="338" priority="339" stopIfTrue="1">
      <formula>AND(NOT(ISBLANK(AT$7)),AU17&gt;AT$7)</formula>
    </cfRule>
  </conditionalFormatting>
  <conditionalFormatting sqref="AR17">
    <cfRule type="expression" dxfId="337" priority="338" stopIfTrue="1">
      <formula>AND(NOT(ISBLANK(AR$7)),AR17&gt;AR$7)</formula>
    </cfRule>
  </conditionalFormatting>
  <conditionalFormatting sqref="AR17">
    <cfRule type="expression" dxfId="336" priority="337" stopIfTrue="1">
      <formula>AND(NOT(ISBLANK(AR$7)),AR17&gt;AR$7)</formula>
    </cfRule>
  </conditionalFormatting>
  <conditionalFormatting sqref="AP17">
    <cfRule type="expression" dxfId="335" priority="336" stopIfTrue="1">
      <formula>AND(NOT(ISBLANK(AP$7)),AP17&gt;AP$7)</formula>
    </cfRule>
  </conditionalFormatting>
  <conditionalFormatting sqref="AP17">
    <cfRule type="expression" dxfId="334" priority="335" stopIfTrue="1">
      <formula>AND(NOT(ISBLANK(AP$7)),AP17&gt;AP$7)</formula>
    </cfRule>
  </conditionalFormatting>
  <conditionalFormatting sqref="AN17">
    <cfRule type="expression" dxfId="333" priority="334" stopIfTrue="1">
      <formula>AND(NOT(ISBLANK(AN$7)),AN17&gt;AN$7)</formula>
    </cfRule>
  </conditionalFormatting>
  <conditionalFormatting sqref="AN17">
    <cfRule type="expression" dxfId="332" priority="333" stopIfTrue="1">
      <formula>AND(NOT(ISBLANK(AN$7)),AN17&gt;AN$7)</formula>
    </cfRule>
  </conditionalFormatting>
  <conditionalFormatting sqref="AL17">
    <cfRule type="expression" dxfId="331" priority="332" stopIfTrue="1">
      <formula>AND(NOT(ISBLANK(AL$7)),AL17&gt;AL$7)</formula>
    </cfRule>
  </conditionalFormatting>
  <conditionalFormatting sqref="AL17">
    <cfRule type="expression" dxfId="330" priority="331" stopIfTrue="1">
      <formula>AND(NOT(ISBLANK(AL$7)),AL17&gt;AL$7)</formula>
    </cfRule>
  </conditionalFormatting>
  <conditionalFormatting sqref="AJ17">
    <cfRule type="expression" dxfId="329" priority="330" stopIfTrue="1">
      <formula>AND(NOT(ISBLANK(AJ$7)),AJ17&gt;AJ$7)</formula>
    </cfRule>
  </conditionalFormatting>
  <conditionalFormatting sqref="AJ17">
    <cfRule type="expression" dxfId="328" priority="329" stopIfTrue="1">
      <formula>AND(NOT(ISBLANK(AJ$7)),AJ17&gt;AJ$7)</formula>
    </cfRule>
  </conditionalFormatting>
  <conditionalFormatting sqref="AH17">
    <cfRule type="expression" dxfId="327" priority="328" stopIfTrue="1">
      <formula>AND(NOT(ISBLANK(AH$7)),AH17&gt;AH$7)</formula>
    </cfRule>
  </conditionalFormatting>
  <conditionalFormatting sqref="AH17">
    <cfRule type="expression" dxfId="326" priority="327" stopIfTrue="1">
      <formula>AND(NOT(ISBLANK(AH$7)),AH17&gt;AH$7)</formula>
    </cfRule>
  </conditionalFormatting>
  <conditionalFormatting sqref="AF17">
    <cfRule type="expression" dxfId="325" priority="326" stopIfTrue="1">
      <formula>AND(NOT(ISBLANK(AF$7)),AF17&gt;AF$7)</formula>
    </cfRule>
  </conditionalFormatting>
  <conditionalFormatting sqref="AF17">
    <cfRule type="expression" dxfId="324" priority="325" stopIfTrue="1">
      <formula>AND(NOT(ISBLANK(AF$7)),AF17&gt;AF$7)</formula>
    </cfRule>
  </conditionalFormatting>
  <conditionalFormatting sqref="AD17">
    <cfRule type="expression" dxfId="323" priority="324" stopIfTrue="1">
      <formula>AND(NOT(ISBLANK(AD$7)),AD17&gt;AD$7)</formula>
    </cfRule>
  </conditionalFormatting>
  <conditionalFormatting sqref="AD17">
    <cfRule type="expression" dxfId="322" priority="323" stopIfTrue="1">
      <formula>AND(NOT(ISBLANK(AD$7)),AD17&gt;AD$7)</formula>
    </cfRule>
  </conditionalFormatting>
  <conditionalFormatting sqref="AB17">
    <cfRule type="expression" dxfId="321" priority="322" stopIfTrue="1">
      <formula>AND(NOT(ISBLANK(AB$7)),AB17&gt;AB$7)</formula>
    </cfRule>
  </conditionalFormatting>
  <conditionalFormatting sqref="AB17">
    <cfRule type="expression" dxfId="320" priority="321" stopIfTrue="1">
      <formula>AND(NOT(ISBLANK(AB$7)),AB17&gt;AB$7)</formula>
    </cfRule>
  </conditionalFormatting>
  <conditionalFormatting sqref="Z17">
    <cfRule type="expression" dxfId="319" priority="320" stopIfTrue="1">
      <formula>AND(NOT(ISBLANK(Z$7)),Z17&gt;Z$7)</formula>
    </cfRule>
  </conditionalFormatting>
  <conditionalFormatting sqref="Z17">
    <cfRule type="expression" dxfId="318" priority="319" stopIfTrue="1">
      <formula>AND(NOT(ISBLANK(Z$7)),Z17&gt;Z$7)</formula>
    </cfRule>
  </conditionalFormatting>
  <conditionalFormatting sqref="X17">
    <cfRule type="expression" dxfId="317" priority="318" stopIfTrue="1">
      <formula>AND(NOT(ISBLANK(X$7)),X17&gt;X$7)</formula>
    </cfRule>
  </conditionalFormatting>
  <conditionalFormatting sqref="X17">
    <cfRule type="expression" dxfId="316" priority="317" stopIfTrue="1">
      <formula>AND(NOT(ISBLANK(X$7)),X17&gt;X$7)</formula>
    </cfRule>
  </conditionalFormatting>
  <conditionalFormatting sqref="V17">
    <cfRule type="expression" dxfId="315" priority="316" stopIfTrue="1">
      <formula>AND(NOT(ISBLANK(V$7)),V17&gt;V$7)</formula>
    </cfRule>
  </conditionalFormatting>
  <conditionalFormatting sqref="V17">
    <cfRule type="expression" dxfId="314" priority="315" stopIfTrue="1">
      <formula>AND(NOT(ISBLANK(V$7)),V17&gt;V$7)</formula>
    </cfRule>
  </conditionalFormatting>
  <conditionalFormatting sqref="V17">
    <cfRule type="expression" dxfId="313" priority="314" stopIfTrue="1">
      <formula>AND(NOT(ISBLANK(V$7)),V17&gt;V$7)</formula>
    </cfRule>
  </conditionalFormatting>
  <conditionalFormatting sqref="V17">
    <cfRule type="expression" dxfId="312" priority="313" stopIfTrue="1">
      <formula>AND(NOT(ISBLANK(V$7)),V17&gt;V$7)</formula>
    </cfRule>
  </conditionalFormatting>
  <conditionalFormatting sqref="Z17">
    <cfRule type="expression" dxfId="311" priority="312" stopIfTrue="1">
      <formula>AND(NOT(ISBLANK(Z$7)),Z17&gt;Z$7)</formula>
    </cfRule>
  </conditionalFormatting>
  <conditionalFormatting sqref="Z17">
    <cfRule type="expression" dxfId="310" priority="311" stopIfTrue="1">
      <formula>AND(NOT(ISBLANK(Z$7)),Z17&gt;Z$7)</formula>
    </cfRule>
  </conditionalFormatting>
  <conditionalFormatting sqref="Z17">
    <cfRule type="expression" dxfId="309" priority="310" stopIfTrue="1">
      <formula>AND(NOT(ISBLANK(Z$7)),Z17&gt;Z$7)</formula>
    </cfRule>
  </conditionalFormatting>
  <conditionalFormatting sqref="Z17">
    <cfRule type="expression" dxfId="308" priority="309" stopIfTrue="1">
      <formula>AND(NOT(ISBLANK(Z$7)),Z17&gt;Z$7)</formula>
    </cfRule>
  </conditionalFormatting>
  <conditionalFormatting sqref="Z17">
    <cfRule type="expression" dxfId="307" priority="308" stopIfTrue="1">
      <formula>AND(NOT(ISBLANK(Z$7)),Z17&gt;Z$7)</formula>
    </cfRule>
  </conditionalFormatting>
  <conditionalFormatting sqref="Z17">
    <cfRule type="expression" dxfId="306" priority="307" stopIfTrue="1">
      <formula>AND(NOT(ISBLANK(Z$7)),Z17&gt;Z$7)</formula>
    </cfRule>
  </conditionalFormatting>
  <conditionalFormatting sqref="X17">
    <cfRule type="expression" dxfId="305" priority="306" stopIfTrue="1">
      <formula>AND(NOT(ISBLANK(X$7)),X17&gt;X$7)</formula>
    </cfRule>
  </conditionalFormatting>
  <conditionalFormatting sqref="X17">
    <cfRule type="expression" dxfId="304" priority="305" stopIfTrue="1">
      <formula>AND(NOT(ISBLANK(X$7)),X17&gt;X$7)</formula>
    </cfRule>
  </conditionalFormatting>
  <conditionalFormatting sqref="X17">
    <cfRule type="expression" dxfId="303" priority="304" stopIfTrue="1">
      <formula>AND(NOT(ISBLANK(X$7)),X17&gt;X$7)</formula>
    </cfRule>
  </conditionalFormatting>
  <conditionalFormatting sqref="X17">
    <cfRule type="expression" dxfId="302" priority="303" stopIfTrue="1">
      <formula>AND(NOT(ISBLANK(X$7)),X17&gt;X$7)</formula>
    </cfRule>
  </conditionalFormatting>
  <conditionalFormatting sqref="X17">
    <cfRule type="expression" dxfId="301" priority="302" stopIfTrue="1">
      <formula>AND(NOT(ISBLANK(X$7)),X17&gt;X$7)</formula>
    </cfRule>
  </conditionalFormatting>
  <conditionalFormatting sqref="V17">
    <cfRule type="expression" dxfId="300" priority="301" stopIfTrue="1">
      <formula>AND(NOT(ISBLANK(V$7)),V17&gt;V$7)</formula>
    </cfRule>
  </conditionalFormatting>
  <conditionalFormatting sqref="V17">
    <cfRule type="expression" dxfId="299" priority="300" stopIfTrue="1">
      <formula>AND(NOT(ISBLANK(V$7)),V17&gt;V$7)</formula>
    </cfRule>
  </conditionalFormatting>
  <conditionalFormatting sqref="V17">
    <cfRule type="expression" dxfId="298" priority="299" stopIfTrue="1">
      <formula>AND(NOT(ISBLANK(V$7)),V17&gt;V$7)</formula>
    </cfRule>
  </conditionalFormatting>
  <conditionalFormatting sqref="V17">
    <cfRule type="expression" dxfId="297" priority="298" stopIfTrue="1">
      <formula>AND(NOT(ISBLANK(V$7)),V17&gt;V$7)</formula>
    </cfRule>
  </conditionalFormatting>
  <conditionalFormatting sqref="V17">
    <cfRule type="expression" dxfId="296" priority="297" stopIfTrue="1">
      <formula>AND(NOT(ISBLANK(V$7)),V17&gt;V$7)</formula>
    </cfRule>
  </conditionalFormatting>
  <conditionalFormatting sqref="V17">
    <cfRule type="expression" dxfId="295" priority="296" stopIfTrue="1">
      <formula>AND(NOT(ISBLANK(V$7)),V17&gt;V$7)</formula>
    </cfRule>
  </conditionalFormatting>
  <conditionalFormatting sqref="V17">
    <cfRule type="expression" dxfId="294" priority="295" stopIfTrue="1">
      <formula>AND(NOT(ISBLANK(V$7)),V17&gt;V$7)</formula>
    </cfRule>
  </conditionalFormatting>
  <conditionalFormatting sqref="BN17">
    <cfRule type="expression" dxfId="293" priority="294" stopIfTrue="1">
      <formula>AND(NOT(ISBLANK(BN$7)),BN17&gt;BN$7)</formula>
    </cfRule>
  </conditionalFormatting>
  <conditionalFormatting sqref="BN17">
    <cfRule type="expression" dxfId="292" priority="293" stopIfTrue="1">
      <formula>AND(NOT(ISBLANK(BN$7)),BN17&gt;BN$7)</formula>
    </cfRule>
  </conditionalFormatting>
  <conditionalFormatting sqref="BN17">
    <cfRule type="expression" dxfId="291" priority="292" stopIfTrue="1">
      <formula>AND(NOT(ISBLANK(BN$7)),BN17&gt;BN$7)</formula>
    </cfRule>
  </conditionalFormatting>
  <conditionalFormatting sqref="BL17">
    <cfRule type="expression" dxfId="290" priority="291" stopIfTrue="1">
      <formula>AND(NOT(ISBLANK(BL$7)),BL17&gt;BL$7)</formula>
    </cfRule>
  </conditionalFormatting>
  <conditionalFormatting sqref="BL17">
    <cfRule type="expression" dxfId="289" priority="290" stopIfTrue="1">
      <formula>AND(NOT(ISBLANK(BL$7)),BL17&gt;BL$7)</formula>
    </cfRule>
  </conditionalFormatting>
  <conditionalFormatting sqref="BL17">
    <cfRule type="expression" dxfId="288" priority="289" stopIfTrue="1">
      <formula>AND(NOT(ISBLANK(BL$7)),BL17&gt;BL$7)</formula>
    </cfRule>
  </conditionalFormatting>
  <conditionalFormatting sqref="BJ17">
    <cfRule type="expression" dxfId="287" priority="288" stopIfTrue="1">
      <formula>AND(NOT(ISBLANK(BJ$7)),BJ17&gt;BJ$7)</formula>
    </cfRule>
  </conditionalFormatting>
  <conditionalFormatting sqref="BJ17">
    <cfRule type="expression" dxfId="286" priority="287" stopIfTrue="1">
      <formula>AND(NOT(ISBLANK(BJ$7)),BJ17&gt;BJ$7)</formula>
    </cfRule>
  </conditionalFormatting>
  <conditionalFormatting sqref="BJ17">
    <cfRule type="expression" dxfId="285" priority="286" stopIfTrue="1">
      <formula>AND(NOT(ISBLANK(BJ$7)),BJ17&gt;BJ$7)</formula>
    </cfRule>
  </conditionalFormatting>
  <conditionalFormatting sqref="BH17">
    <cfRule type="expression" dxfId="284" priority="285" stopIfTrue="1">
      <formula>AND(NOT(ISBLANK(BH$7)),BH17&gt;BH$7)</formula>
    </cfRule>
  </conditionalFormatting>
  <conditionalFormatting sqref="BH17">
    <cfRule type="expression" dxfId="283" priority="284" stopIfTrue="1">
      <formula>AND(NOT(ISBLANK(BH$7)),BH17&gt;BH$7)</formula>
    </cfRule>
  </conditionalFormatting>
  <conditionalFormatting sqref="BH17">
    <cfRule type="expression" dxfId="282" priority="283" stopIfTrue="1">
      <formula>AND(NOT(ISBLANK(BH$7)),BH17&gt;BH$7)</formula>
    </cfRule>
  </conditionalFormatting>
  <conditionalFormatting sqref="BF17">
    <cfRule type="expression" dxfId="281" priority="282" stopIfTrue="1">
      <formula>AND(NOT(ISBLANK(BF$7)),BF17&gt;BF$7)</formula>
    </cfRule>
  </conditionalFormatting>
  <conditionalFormatting sqref="BF17">
    <cfRule type="expression" dxfId="280" priority="281" stopIfTrue="1">
      <formula>AND(NOT(ISBLANK(BF$7)),BF17&gt;BF$7)</formula>
    </cfRule>
  </conditionalFormatting>
  <conditionalFormatting sqref="BF17">
    <cfRule type="expression" dxfId="279" priority="280" stopIfTrue="1">
      <formula>AND(NOT(ISBLANK(BF$7)),BF17&gt;BF$7)</formula>
    </cfRule>
  </conditionalFormatting>
  <conditionalFormatting sqref="BD17">
    <cfRule type="expression" dxfId="278" priority="279" stopIfTrue="1">
      <formula>AND(NOT(ISBLANK(BD$7)),BD17&gt;BD$7)</formula>
    </cfRule>
  </conditionalFormatting>
  <conditionalFormatting sqref="BD17">
    <cfRule type="expression" dxfId="277" priority="278" stopIfTrue="1">
      <formula>AND(NOT(ISBLANK(BD$7)),BD17&gt;BD$7)</formula>
    </cfRule>
  </conditionalFormatting>
  <conditionalFormatting sqref="BD17">
    <cfRule type="expression" dxfId="276" priority="277" stopIfTrue="1">
      <formula>AND(NOT(ISBLANK(BD$7)),BD17&gt;BD$7)</formula>
    </cfRule>
  </conditionalFormatting>
  <conditionalFormatting sqref="BB17">
    <cfRule type="expression" dxfId="275" priority="276" stopIfTrue="1">
      <formula>AND(NOT(ISBLANK(BB$7)),BB17&gt;BB$7)</formula>
    </cfRule>
  </conditionalFormatting>
  <conditionalFormatting sqref="BB17">
    <cfRule type="expression" dxfId="274" priority="275" stopIfTrue="1">
      <formula>AND(NOT(ISBLANK(BB$7)),BB17&gt;BB$7)</formula>
    </cfRule>
  </conditionalFormatting>
  <conditionalFormatting sqref="BB17">
    <cfRule type="expression" dxfId="273" priority="274" stopIfTrue="1">
      <formula>AND(NOT(ISBLANK(BB$7)),BB17&gt;BB$7)</formula>
    </cfRule>
  </conditionalFormatting>
  <conditionalFormatting sqref="BK17">
    <cfRule type="expression" dxfId="272" priority="273" stopIfTrue="1">
      <formula>AND(NOT(ISBLANK(BI$7)),BK17&gt;BI$7)</formula>
    </cfRule>
  </conditionalFormatting>
  <conditionalFormatting sqref="CB17">
    <cfRule type="expression" dxfId="271" priority="272" stopIfTrue="1">
      <formula>AND(NOT(ISBLANK(CB$7)),CB17&gt;CB$7)</formula>
    </cfRule>
  </conditionalFormatting>
  <conditionalFormatting sqref="CB17">
    <cfRule type="expression" dxfId="270" priority="271" stopIfTrue="1">
      <formula>AND(NOT(ISBLANK(CB$7)),CB17&gt;CB$7)</formula>
    </cfRule>
  </conditionalFormatting>
  <conditionalFormatting sqref="BZ17">
    <cfRule type="expression" dxfId="269" priority="270" stopIfTrue="1">
      <formula>AND(NOT(ISBLANK(BZ$7)),BZ17&gt;BZ$7)</formula>
    </cfRule>
  </conditionalFormatting>
  <conditionalFormatting sqref="BZ17">
    <cfRule type="expression" dxfId="268" priority="269" stopIfTrue="1">
      <formula>AND(NOT(ISBLANK(BZ$7)),BZ17&gt;BZ$7)</formula>
    </cfRule>
  </conditionalFormatting>
  <conditionalFormatting sqref="BX17">
    <cfRule type="expression" dxfId="267" priority="268" stopIfTrue="1">
      <formula>AND(NOT(ISBLANK(BX$7)),BX17&gt;BX$7)</formula>
    </cfRule>
  </conditionalFormatting>
  <conditionalFormatting sqref="BX17">
    <cfRule type="expression" dxfId="266" priority="267" stopIfTrue="1">
      <formula>AND(NOT(ISBLANK(BX$7)),BX17&gt;BX$7)</formula>
    </cfRule>
  </conditionalFormatting>
  <conditionalFormatting sqref="BV17">
    <cfRule type="expression" dxfId="265" priority="266" stopIfTrue="1">
      <formula>AND(NOT(ISBLANK(BV$7)),BV17&gt;BV$7)</formula>
    </cfRule>
  </conditionalFormatting>
  <conditionalFormatting sqref="BV17">
    <cfRule type="expression" dxfId="264" priority="265" stopIfTrue="1">
      <formula>AND(NOT(ISBLANK(BV$7)),BV17&gt;BV$7)</formula>
    </cfRule>
  </conditionalFormatting>
  <conditionalFormatting sqref="BT17">
    <cfRule type="expression" dxfId="263" priority="264" stopIfTrue="1">
      <formula>AND(NOT(ISBLANK(BT$7)),BT17&gt;BT$7)</formula>
    </cfRule>
  </conditionalFormatting>
  <conditionalFormatting sqref="BT17">
    <cfRule type="expression" dxfId="262" priority="263" stopIfTrue="1">
      <formula>AND(NOT(ISBLANK(BT$7)),BT17&gt;BT$7)</formula>
    </cfRule>
  </conditionalFormatting>
  <conditionalFormatting sqref="BR17">
    <cfRule type="expression" dxfId="261" priority="262" stopIfTrue="1">
      <formula>AND(NOT(ISBLANK(BR$7)),BR17&gt;BR$7)</formula>
    </cfRule>
  </conditionalFormatting>
  <conditionalFormatting sqref="BR17">
    <cfRule type="expression" dxfId="260" priority="261" stopIfTrue="1">
      <formula>AND(NOT(ISBLANK(BR$7)),BR17&gt;BR$7)</formula>
    </cfRule>
  </conditionalFormatting>
  <conditionalFormatting sqref="BP17">
    <cfRule type="expression" dxfId="259" priority="260" stopIfTrue="1">
      <formula>AND(NOT(ISBLANK(BP$7)),BP17&gt;BP$7)</formula>
    </cfRule>
  </conditionalFormatting>
  <conditionalFormatting sqref="BP17">
    <cfRule type="expression" dxfId="258" priority="259" stopIfTrue="1">
      <formula>AND(NOT(ISBLANK(BP$7)),BP17&gt;BP$7)</formula>
    </cfRule>
  </conditionalFormatting>
  <conditionalFormatting sqref="AZ17">
    <cfRule type="expression" dxfId="257" priority="258" stopIfTrue="1">
      <formula>AND(NOT(ISBLANK(AZ$7)),AZ17&gt;AZ$7)</formula>
    </cfRule>
  </conditionalFormatting>
  <conditionalFormatting sqref="AZ17">
    <cfRule type="expression" dxfId="256" priority="257" stopIfTrue="1">
      <formula>AND(NOT(ISBLANK(AZ$7)),AZ17&gt;AZ$7)</formula>
    </cfRule>
  </conditionalFormatting>
  <conditionalFormatting sqref="AX17">
    <cfRule type="expression" dxfId="255" priority="256" stopIfTrue="1">
      <formula>AND(NOT(ISBLANK(AX$7)),AX17&gt;AX$7)</formula>
    </cfRule>
  </conditionalFormatting>
  <conditionalFormatting sqref="AX17">
    <cfRule type="expression" dxfId="254" priority="255" stopIfTrue="1">
      <formula>AND(NOT(ISBLANK(AX$7)),AX17&gt;AX$7)</formula>
    </cfRule>
  </conditionalFormatting>
  <conditionalFormatting sqref="AV17">
    <cfRule type="expression" dxfId="253" priority="254" stopIfTrue="1">
      <formula>AND(NOT(ISBLANK(AV$7)),AV17&gt;AV$7)</formula>
    </cfRule>
  </conditionalFormatting>
  <conditionalFormatting sqref="AV17">
    <cfRule type="expression" dxfId="252" priority="253" stopIfTrue="1">
      <formula>AND(NOT(ISBLANK(AV$7)),AV17&gt;AV$7)</formula>
    </cfRule>
  </conditionalFormatting>
  <conditionalFormatting sqref="AU17">
    <cfRule type="expression" dxfId="251" priority="252" stopIfTrue="1">
      <formula>AND(NOT(ISBLANK(AT$7)),AU17&gt;AT$7)</formula>
    </cfRule>
  </conditionalFormatting>
  <conditionalFormatting sqref="AU17">
    <cfRule type="expression" dxfId="250" priority="251" stopIfTrue="1">
      <formula>AND(NOT(ISBLANK(AT$7)),AU17&gt;AT$7)</formula>
    </cfRule>
  </conditionalFormatting>
  <conditionalFormatting sqref="AR17">
    <cfRule type="expression" dxfId="249" priority="250" stopIfTrue="1">
      <formula>AND(NOT(ISBLANK(AR$7)),AR17&gt;AR$7)</formula>
    </cfRule>
  </conditionalFormatting>
  <conditionalFormatting sqref="AR17">
    <cfRule type="expression" dxfId="248" priority="249" stopIfTrue="1">
      <formula>AND(NOT(ISBLANK(AR$7)),AR17&gt;AR$7)</formula>
    </cfRule>
  </conditionalFormatting>
  <conditionalFormatting sqref="AP17">
    <cfRule type="expression" dxfId="247" priority="248" stopIfTrue="1">
      <formula>AND(NOT(ISBLANK(AP$7)),AP17&gt;AP$7)</formula>
    </cfRule>
  </conditionalFormatting>
  <conditionalFormatting sqref="AP17">
    <cfRule type="expression" dxfId="246" priority="247" stopIfTrue="1">
      <formula>AND(NOT(ISBLANK(AP$7)),AP17&gt;AP$7)</formula>
    </cfRule>
  </conditionalFormatting>
  <conditionalFormatting sqref="AN17">
    <cfRule type="expression" dxfId="245" priority="246" stopIfTrue="1">
      <formula>AND(NOT(ISBLANK(AN$7)),AN17&gt;AN$7)</formula>
    </cfRule>
  </conditionalFormatting>
  <conditionalFormatting sqref="AN17">
    <cfRule type="expression" dxfId="244" priority="245" stopIfTrue="1">
      <formula>AND(NOT(ISBLANK(AN$7)),AN17&gt;AN$7)</formula>
    </cfRule>
  </conditionalFormatting>
  <conditionalFormatting sqref="AL17">
    <cfRule type="expression" dxfId="243" priority="244" stopIfTrue="1">
      <formula>AND(NOT(ISBLANK(AL$7)),AL17&gt;AL$7)</formula>
    </cfRule>
  </conditionalFormatting>
  <conditionalFormatting sqref="AL17">
    <cfRule type="expression" dxfId="242" priority="243" stopIfTrue="1">
      <formula>AND(NOT(ISBLANK(AL$7)),AL17&gt;AL$7)</formula>
    </cfRule>
  </conditionalFormatting>
  <conditionalFormatting sqref="AJ17">
    <cfRule type="expression" dxfId="241" priority="242" stopIfTrue="1">
      <formula>AND(NOT(ISBLANK(AJ$7)),AJ17&gt;AJ$7)</formula>
    </cfRule>
  </conditionalFormatting>
  <conditionalFormatting sqref="AJ17">
    <cfRule type="expression" dxfId="240" priority="241" stopIfTrue="1">
      <formula>AND(NOT(ISBLANK(AJ$7)),AJ17&gt;AJ$7)</formula>
    </cfRule>
  </conditionalFormatting>
  <conditionalFormatting sqref="AH17">
    <cfRule type="expression" dxfId="239" priority="240" stopIfTrue="1">
      <formula>AND(NOT(ISBLANK(AH$7)),AH17&gt;AH$7)</formula>
    </cfRule>
  </conditionalFormatting>
  <conditionalFormatting sqref="AH17">
    <cfRule type="expression" dxfId="238" priority="239" stopIfTrue="1">
      <formula>AND(NOT(ISBLANK(AH$7)),AH17&gt;AH$7)</formula>
    </cfRule>
  </conditionalFormatting>
  <conditionalFormatting sqref="AF17">
    <cfRule type="expression" dxfId="237" priority="238" stopIfTrue="1">
      <formula>AND(NOT(ISBLANK(AF$7)),AF17&gt;AF$7)</formula>
    </cfRule>
  </conditionalFormatting>
  <conditionalFormatting sqref="AF17">
    <cfRule type="expression" dxfId="236" priority="237" stopIfTrue="1">
      <formula>AND(NOT(ISBLANK(AF$7)),AF17&gt;AF$7)</formula>
    </cfRule>
  </conditionalFormatting>
  <conditionalFormatting sqref="AD17">
    <cfRule type="expression" dxfId="235" priority="236" stopIfTrue="1">
      <formula>AND(NOT(ISBLANK(AD$7)),AD17&gt;AD$7)</formula>
    </cfRule>
  </conditionalFormatting>
  <conditionalFormatting sqref="AD17">
    <cfRule type="expression" dxfId="234" priority="235" stopIfTrue="1">
      <formula>AND(NOT(ISBLANK(AD$7)),AD17&gt;AD$7)</formula>
    </cfRule>
  </conditionalFormatting>
  <conditionalFormatting sqref="AB17">
    <cfRule type="expression" dxfId="233" priority="234" stopIfTrue="1">
      <formula>AND(NOT(ISBLANK(AB$7)),AB17&gt;AB$7)</formula>
    </cfRule>
  </conditionalFormatting>
  <conditionalFormatting sqref="AB17">
    <cfRule type="expression" dxfId="232" priority="233" stopIfTrue="1">
      <formula>AND(NOT(ISBLANK(AB$7)),AB17&gt;AB$7)</formula>
    </cfRule>
  </conditionalFormatting>
  <conditionalFormatting sqref="Z17">
    <cfRule type="expression" dxfId="231" priority="232" stopIfTrue="1">
      <formula>AND(NOT(ISBLANK(Z$7)),Z17&gt;Z$7)</formula>
    </cfRule>
  </conditionalFormatting>
  <conditionalFormatting sqref="Z17">
    <cfRule type="expression" dxfId="230" priority="231" stopIfTrue="1">
      <formula>AND(NOT(ISBLANK(Z$7)),Z17&gt;Z$7)</formula>
    </cfRule>
  </conditionalFormatting>
  <conditionalFormatting sqref="X17">
    <cfRule type="expression" dxfId="229" priority="230" stopIfTrue="1">
      <formula>AND(NOT(ISBLANK(X$7)),X17&gt;X$7)</formula>
    </cfRule>
  </conditionalFormatting>
  <conditionalFormatting sqref="X17">
    <cfRule type="expression" dxfId="228" priority="229" stopIfTrue="1">
      <formula>AND(NOT(ISBLANK(X$7)),X17&gt;X$7)</formula>
    </cfRule>
  </conditionalFormatting>
  <conditionalFormatting sqref="V17">
    <cfRule type="expression" dxfId="227" priority="228" stopIfTrue="1">
      <formula>AND(NOT(ISBLANK(V$7)),V17&gt;V$7)</formula>
    </cfRule>
  </conditionalFormatting>
  <conditionalFormatting sqref="V17">
    <cfRule type="expression" dxfId="226" priority="227" stopIfTrue="1">
      <formula>AND(NOT(ISBLANK(V$7)),V17&gt;V$7)</formula>
    </cfRule>
  </conditionalFormatting>
  <conditionalFormatting sqref="V17">
    <cfRule type="expression" dxfId="225" priority="226" stopIfTrue="1">
      <formula>AND(NOT(ISBLANK(V$7)),V17&gt;V$7)</formula>
    </cfRule>
  </conditionalFormatting>
  <conditionalFormatting sqref="V17">
    <cfRule type="expression" dxfId="224" priority="225" stopIfTrue="1">
      <formula>AND(NOT(ISBLANK(V$7)),V17&gt;V$7)</formula>
    </cfRule>
  </conditionalFormatting>
  <conditionalFormatting sqref="Z17">
    <cfRule type="expression" dxfId="223" priority="224" stopIfTrue="1">
      <formula>AND(NOT(ISBLANK(Z$7)),Z17&gt;Z$7)</formula>
    </cfRule>
  </conditionalFormatting>
  <conditionalFormatting sqref="Z17">
    <cfRule type="expression" dxfId="222" priority="223" stopIfTrue="1">
      <formula>AND(NOT(ISBLANK(Z$7)),Z17&gt;Z$7)</formula>
    </cfRule>
  </conditionalFormatting>
  <conditionalFormatting sqref="Z17">
    <cfRule type="expression" dxfId="221" priority="222" stopIfTrue="1">
      <formula>AND(NOT(ISBLANK(Z$7)),Z17&gt;Z$7)</formula>
    </cfRule>
  </conditionalFormatting>
  <conditionalFormatting sqref="Z17">
    <cfRule type="expression" dxfId="220" priority="221" stopIfTrue="1">
      <formula>AND(NOT(ISBLANK(Z$7)),Z17&gt;Z$7)</formula>
    </cfRule>
  </conditionalFormatting>
  <conditionalFormatting sqref="Z17">
    <cfRule type="expression" dxfId="219" priority="220" stopIfTrue="1">
      <formula>AND(NOT(ISBLANK(Z$7)),Z17&gt;Z$7)</formula>
    </cfRule>
  </conditionalFormatting>
  <conditionalFormatting sqref="Z17">
    <cfRule type="expression" dxfId="218" priority="219" stopIfTrue="1">
      <formula>AND(NOT(ISBLANK(Z$7)),Z17&gt;Z$7)</formula>
    </cfRule>
  </conditionalFormatting>
  <conditionalFormatting sqref="X17">
    <cfRule type="expression" dxfId="217" priority="218" stopIfTrue="1">
      <formula>AND(NOT(ISBLANK(X$7)),X17&gt;X$7)</formula>
    </cfRule>
  </conditionalFormatting>
  <conditionalFormatting sqref="X17">
    <cfRule type="expression" dxfId="216" priority="217" stopIfTrue="1">
      <formula>AND(NOT(ISBLANK(X$7)),X17&gt;X$7)</formula>
    </cfRule>
  </conditionalFormatting>
  <conditionalFormatting sqref="X17">
    <cfRule type="expression" dxfId="215" priority="216" stopIfTrue="1">
      <formula>AND(NOT(ISBLANK(X$7)),X17&gt;X$7)</formula>
    </cfRule>
  </conditionalFormatting>
  <conditionalFormatting sqref="X17">
    <cfRule type="expression" dxfId="214" priority="215" stopIfTrue="1">
      <formula>AND(NOT(ISBLANK(X$7)),X17&gt;X$7)</formula>
    </cfRule>
  </conditionalFormatting>
  <conditionalFormatting sqref="X17">
    <cfRule type="expression" dxfId="213" priority="214" stopIfTrue="1">
      <formula>AND(NOT(ISBLANK(X$7)),X17&gt;X$7)</formula>
    </cfRule>
  </conditionalFormatting>
  <conditionalFormatting sqref="V17">
    <cfRule type="expression" dxfId="212" priority="213" stopIfTrue="1">
      <formula>AND(NOT(ISBLANK(V$7)),V17&gt;V$7)</formula>
    </cfRule>
  </conditionalFormatting>
  <conditionalFormatting sqref="V17">
    <cfRule type="expression" dxfId="211" priority="212" stopIfTrue="1">
      <formula>AND(NOT(ISBLANK(V$7)),V17&gt;V$7)</formula>
    </cfRule>
  </conditionalFormatting>
  <conditionalFormatting sqref="V17">
    <cfRule type="expression" dxfId="210" priority="211" stopIfTrue="1">
      <formula>AND(NOT(ISBLANK(V$7)),V17&gt;V$7)</formula>
    </cfRule>
  </conditionalFormatting>
  <conditionalFormatting sqref="V17">
    <cfRule type="expression" dxfId="209" priority="210" stopIfTrue="1">
      <formula>AND(NOT(ISBLANK(V$7)),V17&gt;V$7)</formula>
    </cfRule>
  </conditionalFormatting>
  <conditionalFormatting sqref="V17">
    <cfRule type="expression" dxfId="208" priority="209" stopIfTrue="1">
      <formula>AND(NOT(ISBLANK(V$7)),V17&gt;V$7)</formula>
    </cfRule>
  </conditionalFormatting>
  <conditionalFormatting sqref="V17">
    <cfRule type="expression" dxfId="207" priority="208" stopIfTrue="1">
      <formula>AND(NOT(ISBLANK(V$7)),V17&gt;V$7)</formula>
    </cfRule>
  </conditionalFormatting>
  <conditionalFormatting sqref="V17">
    <cfRule type="expression" dxfId="206" priority="207" stopIfTrue="1">
      <formula>AND(NOT(ISBLANK(V$7)),V17&gt;V$7)</formula>
    </cfRule>
  </conditionalFormatting>
  <conditionalFormatting sqref="BN17">
    <cfRule type="expression" dxfId="205" priority="206" stopIfTrue="1">
      <formula>AND(NOT(ISBLANK(BN$7)),BN17&gt;BN$7)</formula>
    </cfRule>
  </conditionalFormatting>
  <conditionalFormatting sqref="BN17">
    <cfRule type="expression" dxfId="204" priority="205" stopIfTrue="1">
      <formula>AND(NOT(ISBLANK(BN$7)),BN17&gt;BN$7)</formula>
    </cfRule>
  </conditionalFormatting>
  <conditionalFormatting sqref="BN17">
    <cfRule type="expression" dxfId="203" priority="204" stopIfTrue="1">
      <formula>AND(NOT(ISBLANK(BN$7)),BN17&gt;BN$7)</formula>
    </cfRule>
  </conditionalFormatting>
  <conditionalFormatting sqref="BL17">
    <cfRule type="expression" dxfId="202" priority="203" stopIfTrue="1">
      <formula>AND(NOT(ISBLANK(BL$7)),BL17&gt;BL$7)</formula>
    </cfRule>
  </conditionalFormatting>
  <conditionalFormatting sqref="BL17">
    <cfRule type="expression" dxfId="201" priority="202" stopIfTrue="1">
      <formula>AND(NOT(ISBLANK(BL$7)),BL17&gt;BL$7)</formula>
    </cfRule>
  </conditionalFormatting>
  <conditionalFormatting sqref="BL17">
    <cfRule type="expression" dxfId="200" priority="201" stopIfTrue="1">
      <formula>AND(NOT(ISBLANK(BL$7)),BL17&gt;BL$7)</formula>
    </cfRule>
  </conditionalFormatting>
  <conditionalFormatting sqref="BJ17">
    <cfRule type="expression" dxfId="199" priority="200" stopIfTrue="1">
      <formula>AND(NOT(ISBLANK(BJ$7)),BJ17&gt;BJ$7)</formula>
    </cfRule>
  </conditionalFormatting>
  <conditionalFormatting sqref="BJ17">
    <cfRule type="expression" dxfId="198" priority="199" stopIfTrue="1">
      <formula>AND(NOT(ISBLANK(BJ$7)),BJ17&gt;BJ$7)</formula>
    </cfRule>
  </conditionalFormatting>
  <conditionalFormatting sqref="BJ17">
    <cfRule type="expression" dxfId="197" priority="198" stopIfTrue="1">
      <formula>AND(NOT(ISBLANK(BJ$7)),BJ17&gt;BJ$7)</formula>
    </cfRule>
  </conditionalFormatting>
  <conditionalFormatting sqref="BH17">
    <cfRule type="expression" dxfId="196" priority="197" stopIfTrue="1">
      <formula>AND(NOT(ISBLANK(BH$7)),BH17&gt;BH$7)</formula>
    </cfRule>
  </conditionalFormatting>
  <conditionalFormatting sqref="BH17">
    <cfRule type="expression" dxfId="195" priority="196" stopIfTrue="1">
      <formula>AND(NOT(ISBLANK(BH$7)),BH17&gt;BH$7)</formula>
    </cfRule>
  </conditionalFormatting>
  <conditionalFormatting sqref="BH17">
    <cfRule type="expression" dxfId="194" priority="195" stopIfTrue="1">
      <formula>AND(NOT(ISBLANK(BH$7)),BH17&gt;BH$7)</formula>
    </cfRule>
  </conditionalFormatting>
  <conditionalFormatting sqref="BF17">
    <cfRule type="expression" dxfId="193" priority="194" stopIfTrue="1">
      <formula>AND(NOT(ISBLANK(BF$7)),BF17&gt;BF$7)</formula>
    </cfRule>
  </conditionalFormatting>
  <conditionalFormatting sqref="BF17">
    <cfRule type="expression" dxfId="192" priority="193" stopIfTrue="1">
      <formula>AND(NOT(ISBLANK(BF$7)),BF17&gt;BF$7)</formula>
    </cfRule>
  </conditionalFormatting>
  <conditionalFormatting sqref="BF17">
    <cfRule type="expression" dxfId="191" priority="192" stopIfTrue="1">
      <formula>AND(NOT(ISBLANK(BF$7)),BF17&gt;BF$7)</formula>
    </cfRule>
  </conditionalFormatting>
  <conditionalFormatting sqref="BD17">
    <cfRule type="expression" dxfId="190" priority="191" stopIfTrue="1">
      <formula>AND(NOT(ISBLANK(BD$7)),BD17&gt;BD$7)</formula>
    </cfRule>
  </conditionalFormatting>
  <conditionalFormatting sqref="BD17">
    <cfRule type="expression" dxfId="189" priority="190" stopIfTrue="1">
      <formula>AND(NOT(ISBLANK(BD$7)),BD17&gt;BD$7)</formula>
    </cfRule>
  </conditionalFormatting>
  <conditionalFormatting sqref="BD17">
    <cfRule type="expression" dxfId="188" priority="189" stopIfTrue="1">
      <formula>AND(NOT(ISBLANK(BD$7)),BD17&gt;BD$7)</formula>
    </cfRule>
  </conditionalFormatting>
  <conditionalFormatting sqref="BB17">
    <cfRule type="expression" dxfId="187" priority="188" stopIfTrue="1">
      <formula>AND(NOT(ISBLANK(BB$7)),BB17&gt;BB$7)</formula>
    </cfRule>
  </conditionalFormatting>
  <conditionalFormatting sqref="BB17">
    <cfRule type="expression" dxfId="186" priority="187" stopIfTrue="1">
      <formula>AND(NOT(ISBLANK(BB$7)),BB17&gt;BB$7)</formula>
    </cfRule>
  </conditionalFormatting>
  <conditionalFormatting sqref="BB17">
    <cfRule type="expression" dxfId="185" priority="186" stopIfTrue="1">
      <formula>AND(NOT(ISBLANK(BB$7)),BB17&gt;BB$7)</formula>
    </cfRule>
  </conditionalFormatting>
  <conditionalFormatting sqref="BK17">
    <cfRule type="expression" dxfId="184" priority="185" stopIfTrue="1">
      <formula>AND(NOT(ISBLANK(BI$7)),BK17&gt;BI$7)</formula>
    </cfRule>
  </conditionalFormatting>
  <conditionalFormatting sqref="AT17">
    <cfRule type="expression" dxfId="183" priority="184" stopIfTrue="1">
      <formula>AND(NOT(ISBLANK(AT$7)),AT17&gt;AT$7)</formula>
    </cfRule>
  </conditionalFormatting>
  <conditionalFormatting sqref="AT17">
    <cfRule type="expression" dxfId="182" priority="183" stopIfTrue="1">
      <formula>AND(NOT(ISBLANK(AT$7)),AT17&gt;AT$7)</formula>
    </cfRule>
  </conditionalFormatting>
  <conditionalFormatting sqref="AT17">
    <cfRule type="expression" dxfId="181" priority="182" stopIfTrue="1">
      <formula>AND(NOT(ISBLANK(AT$7)),AT17&gt;AT$7)</formula>
    </cfRule>
  </conditionalFormatting>
  <conditionalFormatting sqref="AT17">
    <cfRule type="expression" dxfId="180" priority="181" stopIfTrue="1">
      <formula>AND(NOT(ISBLANK(AT$7)),AT17&gt;AT$7)</formula>
    </cfRule>
  </conditionalFormatting>
  <conditionalFormatting sqref="CB14">
    <cfRule type="expression" dxfId="179" priority="180" stopIfTrue="1">
      <formula>AND(NOT(ISBLANK(CB$7)),CB14&gt;CB$7)</formula>
    </cfRule>
  </conditionalFormatting>
  <conditionalFormatting sqref="CB14">
    <cfRule type="expression" dxfId="178" priority="179" stopIfTrue="1">
      <formula>AND(NOT(ISBLANK(CB$7)),CB14&gt;CB$7)</formula>
    </cfRule>
  </conditionalFormatting>
  <conditionalFormatting sqref="BZ14">
    <cfRule type="expression" dxfId="177" priority="178" stopIfTrue="1">
      <formula>AND(NOT(ISBLANK(BZ$7)),BZ14&gt;BZ$7)</formula>
    </cfRule>
  </conditionalFormatting>
  <conditionalFormatting sqref="BZ14">
    <cfRule type="expression" dxfId="176" priority="177" stopIfTrue="1">
      <formula>AND(NOT(ISBLANK(BZ$7)),BZ14&gt;BZ$7)</formula>
    </cfRule>
  </conditionalFormatting>
  <conditionalFormatting sqref="BX14">
    <cfRule type="expression" dxfId="175" priority="176" stopIfTrue="1">
      <formula>AND(NOT(ISBLANK(BX$7)),BX14&gt;BX$7)</formula>
    </cfRule>
  </conditionalFormatting>
  <conditionalFormatting sqref="BX14">
    <cfRule type="expression" dxfId="174" priority="175" stopIfTrue="1">
      <formula>AND(NOT(ISBLANK(BX$7)),BX14&gt;BX$7)</formula>
    </cfRule>
  </conditionalFormatting>
  <conditionalFormatting sqref="BV14">
    <cfRule type="expression" dxfId="173" priority="174" stopIfTrue="1">
      <formula>AND(NOT(ISBLANK(BV$7)),BV14&gt;BV$7)</formula>
    </cfRule>
  </conditionalFormatting>
  <conditionalFormatting sqref="BV14">
    <cfRule type="expression" dxfId="172" priority="173" stopIfTrue="1">
      <formula>AND(NOT(ISBLANK(BV$7)),BV14&gt;BV$7)</formula>
    </cfRule>
  </conditionalFormatting>
  <conditionalFormatting sqref="BT14">
    <cfRule type="expression" dxfId="171" priority="172" stopIfTrue="1">
      <formula>AND(NOT(ISBLANK(BT$7)),BT14&gt;BT$7)</formula>
    </cfRule>
  </conditionalFormatting>
  <conditionalFormatting sqref="BT14">
    <cfRule type="expression" dxfId="170" priority="171" stopIfTrue="1">
      <formula>AND(NOT(ISBLANK(BT$7)),BT14&gt;BT$7)</formula>
    </cfRule>
  </conditionalFormatting>
  <conditionalFormatting sqref="BR14">
    <cfRule type="expression" dxfId="169" priority="170" stopIfTrue="1">
      <formula>AND(NOT(ISBLANK(BR$7)),BR14&gt;BR$7)</formula>
    </cfRule>
  </conditionalFormatting>
  <conditionalFormatting sqref="BR14">
    <cfRule type="expression" dxfId="168" priority="169" stopIfTrue="1">
      <formula>AND(NOT(ISBLANK(BR$7)),BR14&gt;BR$7)</formula>
    </cfRule>
  </conditionalFormatting>
  <conditionalFormatting sqref="BP14">
    <cfRule type="expression" dxfId="167" priority="168" stopIfTrue="1">
      <formula>AND(NOT(ISBLANK(BP$7)),BP14&gt;BP$7)</formula>
    </cfRule>
  </conditionalFormatting>
  <conditionalFormatting sqref="BP14">
    <cfRule type="expression" dxfId="166" priority="167" stopIfTrue="1">
      <formula>AND(NOT(ISBLANK(BP$7)),BP14&gt;BP$7)</formula>
    </cfRule>
  </conditionalFormatting>
  <conditionalFormatting sqref="AZ14">
    <cfRule type="expression" dxfId="165" priority="166" stopIfTrue="1">
      <formula>AND(NOT(ISBLANK(AZ$7)),AZ14&gt;AZ$7)</formula>
    </cfRule>
  </conditionalFormatting>
  <conditionalFormatting sqref="AZ14">
    <cfRule type="expression" dxfId="164" priority="165" stopIfTrue="1">
      <formula>AND(NOT(ISBLANK(AZ$7)),AZ14&gt;AZ$7)</formula>
    </cfRule>
  </conditionalFormatting>
  <conditionalFormatting sqref="AX14">
    <cfRule type="expression" dxfId="163" priority="164" stopIfTrue="1">
      <formula>AND(NOT(ISBLANK(AX$7)),AX14&gt;AX$7)</formula>
    </cfRule>
  </conditionalFormatting>
  <conditionalFormatting sqref="AX14">
    <cfRule type="expression" dxfId="162" priority="163" stopIfTrue="1">
      <formula>AND(NOT(ISBLANK(AX$7)),AX14&gt;AX$7)</formula>
    </cfRule>
  </conditionalFormatting>
  <conditionalFormatting sqref="AV14">
    <cfRule type="expression" dxfId="161" priority="162" stopIfTrue="1">
      <formula>AND(NOT(ISBLANK(AV$7)),AV14&gt;AV$7)</formula>
    </cfRule>
  </conditionalFormatting>
  <conditionalFormatting sqref="AV14">
    <cfRule type="expression" dxfId="160" priority="161" stopIfTrue="1">
      <formula>AND(NOT(ISBLANK(AV$7)),AV14&gt;AV$7)</formula>
    </cfRule>
  </conditionalFormatting>
  <conditionalFormatting sqref="AU14">
    <cfRule type="expression" dxfId="159" priority="160" stopIfTrue="1">
      <formula>AND(NOT(ISBLANK(AT$7)),AU14&gt;AT$7)</formula>
    </cfRule>
  </conditionalFormatting>
  <conditionalFormatting sqref="AU14">
    <cfRule type="expression" dxfId="158" priority="159" stopIfTrue="1">
      <formula>AND(NOT(ISBLANK(AT$7)),AU14&gt;AT$7)</formula>
    </cfRule>
  </conditionalFormatting>
  <conditionalFormatting sqref="AR14">
    <cfRule type="expression" dxfId="157" priority="158" stopIfTrue="1">
      <formula>AND(NOT(ISBLANK(AR$7)),AR14&gt;AR$7)</formula>
    </cfRule>
  </conditionalFormatting>
  <conditionalFormatting sqref="AR14">
    <cfRule type="expression" dxfId="156" priority="157" stopIfTrue="1">
      <formula>AND(NOT(ISBLANK(AR$7)),AR14&gt;AR$7)</formula>
    </cfRule>
  </conditionalFormatting>
  <conditionalFormatting sqref="AP14">
    <cfRule type="expression" dxfId="155" priority="156" stopIfTrue="1">
      <formula>AND(NOT(ISBLANK(AP$7)),AP14&gt;AP$7)</formula>
    </cfRule>
  </conditionalFormatting>
  <conditionalFormatting sqref="AP14">
    <cfRule type="expression" dxfId="154" priority="155" stopIfTrue="1">
      <formula>AND(NOT(ISBLANK(AP$7)),AP14&gt;AP$7)</formula>
    </cfRule>
  </conditionalFormatting>
  <conditionalFormatting sqref="AN14">
    <cfRule type="expression" dxfId="153" priority="154" stopIfTrue="1">
      <formula>AND(NOT(ISBLANK(AN$7)),AN14&gt;AN$7)</formula>
    </cfRule>
  </conditionalFormatting>
  <conditionalFormatting sqref="AN14">
    <cfRule type="expression" dxfId="152" priority="153" stopIfTrue="1">
      <formula>AND(NOT(ISBLANK(AN$7)),AN14&gt;AN$7)</formula>
    </cfRule>
  </conditionalFormatting>
  <conditionalFormatting sqref="AL14">
    <cfRule type="expression" dxfId="151" priority="152" stopIfTrue="1">
      <formula>AND(NOT(ISBLANK(AL$7)),AL14&gt;AL$7)</formula>
    </cfRule>
  </conditionalFormatting>
  <conditionalFormatting sqref="AL14">
    <cfRule type="expression" dxfId="150" priority="151" stopIfTrue="1">
      <formula>AND(NOT(ISBLANK(AL$7)),AL14&gt;AL$7)</formula>
    </cfRule>
  </conditionalFormatting>
  <conditionalFormatting sqref="AJ14">
    <cfRule type="expression" dxfId="149" priority="150" stopIfTrue="1">
      <formula>AND(NOT(ISBLANK(AJ$7)),AJ14&gt;AJ$7)</formula>
    </cfRule>
  </conditionalFormatting>
  <conditionalFormatting sqref="AJ14">
    <cfRule type="expression" dxfId="148" priority="149" stopIfTrue="1">
      <formula>AND(NOT(ISBLANK(AJ$7)),AJ14&gt;AJ$7)</formula>
    </cfRule>
  </conditionalFormatting>
  <conditionalFormatting sqref="AH14">
    <cfRule type="expression" dxfId="147" priority="148" stopIfTrue="1">
      <formula>AND(NOT(ISBLANK(AH$7)),AH14&gt;AH$7)</formula>
    </cfRule>
  </conditionalFormatting>
  <conditionalFormatting sqref="AH14">
    <cfRule type="expression" dxfId="146" priority="147" stopIfTrue="1">
      <formula>AND(NOT(ISBLANK(AH$7)),AH14&gt;AH$7)</formula>
    </cfRule>
  </conditionalFormatting>
  <conditionalFormatting sqref="AF14">
    <cfRule type="expression" dxfId="145" priority="146" stopIfTrue="1">
      <formula>AND(NOT(ISBLANK(AF$7)),AF14&gt;AF$7)</formula>
    </cfRule>
  </conditionalFormatting>
  <conditionalFormatting sqref="AF14">
    <cfRule type="expression" dxfId="144" priority="145" stopIfTrue="1">
      <formula>AND(NOT(ISBLANK(AF$7)),AF14&gt;AF$7)</formula>
    </cfRule>
  </conditionalFormatting>
  <conditionalFormatting sqref="AD14">
    <cfRule type="expression" dxfId="143" priority="144" stopIfTrue="1">
      <formula>AND(NOT(ISBLANK(AD$7)),AD14&gt;AD$7)</formula>
    </cfRule>
  </conditionalFormatting>
  <conditionalFormatting sqref="AD14">
    <cfRule type="expression" dxfId="142" priority="143" stopIfTrue="1">
      <formula>AND(NOT(ISBLANK(AD$7)),AD14&gt;AD$7)</formula>
    </cfRule>
  </conditionalFormatting>
  <conditionalFormatting sqref="AB14">
    <cfRule type="expression" dxfId="141" priority="142" stopIfTrue="1">
      <formula>AND(NOT(ISBLANK(AB$7)),AB14&gt;AB$7)</formula>
    </cfRule>
  </conditionalFormatting>
  <conditionalFormatting sqref="AB14">
    <cfRule type="expression" dxfId="140" priority="141" stopIfTrue="1">
      <formula>AND(NOT(ISBLANK(AB$7)),AB14&gt;AB$7)</formula>
    </cfRule>
  </conditionalFormatting>
  <conditionalFormatting sqref="Z14">
    <cfRule type="expression" dxfId="139" priority="140" stopIfTrue="1">
      <formula>AND(NOT(ISBLANK(Z$7)),Z14&gt;Z$7)</formula>
    </cfRule>
  </conditionalFormatting>
  <conditionalFormatting sqref="Z14">
    <cfRule type="expression" dxfId="138" priority="139" stopIfTrue="1">
      <formula>AND(NOT(ISBLANK(Z$7)),Z14&gt;Z$7)</formula>
    </cfRule>
  </conditionalFormatting>
  <conditionalFormatting sqref="X14">
    <cfRule type="expression" dxfId="137" priority="138" stopIfTrue="1">
      <formula>AND(NOT(ISBLANK(X$7)),X14&gt;X$7)</formula>
    </cfRule>
  </conditionalFormatting>
  <conditionalFormatting sqref="X14">
    <cfRule type="expression" dxfId="136" priority="137" stopIfTrue="1">
      <formula>AND(NOT(ISBLANK(X$7)),X14&gt;X$7)</formula>
    </cfRule>
  </conditionalFormatting>
  <conditionalFormatting sqref="V14">
    <cfRule type="expression" dxfId="135" priority="136" stopIfTrue="1">
      <formula>AND(NOT(ISBLANK(V$7)),V14&gt;V$7)</formula>
    </cfRule>
  </conditionalFormatting>
  <conditionalFormatting sqref="V14">
    <cfRule type="expression" dxfId="134" priority="135" stopIfTrue="1">
      <formula>AND(NOT(ISBLANK(V$7)),V14&gt;V$7)</formula>
    </cfRule>
  </conditionalFormatting>
  <conditionalFormatting sqref="V14">
    <cfRule type="expression" dxfId="133" priority="134" stopIfTrue="1">
      <formula>AND(NOT(ISBLANK(V$7)),V14&gt;V$7)</formula>
    </cfRule>
  </conditionalFormatting>
  <conditionalFormatting sqref="V14">
    <cfRule type="expression" dxfId="132" priority="133" stopIfTrue="1">
      <formula>AND(NOT(ISBLANK(V$7)),V14&gt;V$7)</formula>
    </cfRule>
  </conditionalFormatting>
  <conditionalFormatting sqref="Z14">
    <cfRule type="expression" dxfId="131" priority="132" stopIfTrue="1">
      <formula>AND(NOT(ISBLANK(Z$7)),Z14&gt;Z$7)</formula>
    </cfRule>
  </conditionalFormatting>
  <conditionalFormatting sqref="Z14">
    <cfRule type="expression" dxfId="130" priority="131" stopIfTrue="1">
      <formula>AND(NOT(ISBLANK(Z$7)),Z14&gt;Z$7)</formula>
    </cfRule>
  </conditionalFormatting>
  <conditionalFormatting sqref="Z14">
    <cfRule type="expression" dxfId="129" priority="130" stopIfTrue="1">
      <formula>AND(NOT(ISBLANK(Z$7)),Z14&gt;Z$7)</formula>
    </cfRule>
  </conditionalFormatting>
  <conditionalFormatting sqref="Z14">
    <cfRule type="expression" dxfId="128" priority="129" stopIfTrue="1">
      <formula>AND(NOT(ISBLANK(Z$7)),Z14&gt;Z$7)</formula>
    </cfRule>
  </conditionalFormatting>
  <conditionalFormatting sqref="Z14">
    <cfRule type="expression" dxfId="127" priority="128" stopIfTrue="1">
      <formula>AND(NOT(ISBLANK(Z$7)),Z14&gt;Z$7)</formula>
    </cfRule>
  </conditionalFormatting>
  <conditionalFormatting sqref="Z14">
    <cfRule type="expression" dxfId="126" priority="127" stopIfTrue="1">
      <formula>AND(NOT(ISBLANK(Z$7)),Z14&gt;Z$7)</formula>
    </cfRule>
  </conditionalFormatting>
  <conditionalFormatting sqref="X14">
    <cfRule type="expression" dxfId="125" priority="126" stopIfTrue="1">
      <formula>AND(NOT(ISBLANK(X$7)),X14&gt;X$7)</formula>
    </cfRule>
  </conditionalFormatting>
  <conditionalFormatting sqref="X14">
    <cfRule type="expression" dxfId="124" priority="125" stopIfTrue="1">
      <formula>AND(NOT(ISBLANK(X$7)),X14&gt;X$7)</formula>
    </cfRule>
  </conditionalFormatting>
  <conditionalFormatting sqref="X14">
    <cfRule type="expression" dxfId="123" priority="124" stopIfTrue="1">
      <formula>AND(NOT(ISBLANK(X$7)),X14&gt;X$7)</formula>
    </cfRule>
  </conditionalFormatting>
  <conditionalFormatting sqref="X14">
    <cfRule type="expression" dxfId="122" priority="123" stopIfTrue="1">
      <formula>AND(NOT(ISBLANK(X$7)),X14&gt;X$7)</formula>
    </cfRule>
  </conditionalFormatting>
  <conditionalFormatting sqref="X14">
    <cfRule type="expression" dxfId="121" priority="122" stopIfTrue="1">
      <formula>AND(NOT(ISBLANK(X$7)),X14&gt;X$7)</formula>
    </cfRule>
  </conditionalFormatting>
  <conditionalFormatting sqref="V14">
    <cfRule type="expression" dxfId="120" priority="121" stopIfTrue="1">
      <formula>AND(NOT(ISBLANK(V$7)),V14&gt;V$7)</formula>
    </cfRule>
  </conditionalFormatting>
  <conditionalFormatting sqref="V14">
    <cfRule type="expression" dxfId="119" priority="120" stopIfTrue="1">
      <formula>AND(NOT(ISBLANK(V$7)),V14&gt;V$7)</formula>
    </cfRule>
  </conditionalFormatting>
  <conditionalFormatting sqref="V14">
    <cfRule type="expression" dxfId="118" priority="119" stopIfTrue="1">
      <formula>AND(NOT(ISBLANK(V$7)),V14&gt;V$7)</formula>
    </cfRule>
  </conditionalFormatting>
  <conditionalFormatting sqref="V14">
    <cfRule type="expression" dxfId="117" priority="118" stopIfTrue="1">
      <formula>AND(NOT(ISBLANK(V$7)),V14&gt;V$7)</formula>
    </cfRule>
  </conditionalFormatting>
  <conditionalFormatting sqref="V14">
    <cfRule type="expression" dxfId="116" priority="117" stopIfTrue="1">
      <formula>AND(NOT(ISBLANK(V$7)),V14&gt;V$7)</formula>
    </cfRule>
  </conditionalFormatting>
  <conditionalFormatting sqref="V14">
    <cfRule type="expression" dxfId="115" priority="116" stopIfTrue="1">
      <formula>AND(NOT(ISBLANK(V$7)),V14&gt;V$7)</formula>
    </cfRule>
  </conditionalFormatting>
  <conditionalFormatting sqref="V14">
    <cfRule type="expression" dxfId="114" priority="115" stopIfTrue="1">
      <formula>AND(NOT(ISBLANK(V$7)),V14&gt;V$7)</formula>
    </cfRule>
  </conditionalFormatting>
  <conditionalFormatting sqref="BN14">
    <cfRule type="expression" dxfId="113" priority="114" stopIfTrue="1">
      <formula>AND(NOT(ISBLANK(BN$7)),BN14&gt;BN$7)</formula>
    </cfRule>
  </conditionalFormatting>
  <conditionalFormatting sqref="BN14">
    <cfRule type="expression" dxfId="112" priority="113" stopIfTrue="1">
      <formula>AND(NOT(ISBLANK(BN$7)),BN14&gt;BN$7)</formula>
    </cfRule>
  </conditionalFormatting>
  <conditionalFormatting sqref="BN14">
    <cfRule type="expression" dxfId="111" priority="112" stopIfTrue="1">
      <formula>AND(NOT(ISBLANK(BN$7)),BN14&gt;BN$7)</formula>
    </cfRule>
  </conditionalFormatting>
  <conditionalFormatting sqref="BL14">
    <cfRule type="expression" dxfId="110" priority="111" stopIfTrue="1">
      <formula>AND(NOT(ISBLANK(BL$7)),BL14&gt;BL$7)</formula>
    </cfRule>
  </conditionalFormatting>
  <conditionalFormatting sqref="BL14">
    <cfRule type="expression" dxfId="109" priority="110" stopIfTrue="1">
      <formula>AND(NOT(ISBLANK(BL$7)),BL14&gt;BL$7)</formula>
    </cfRule>
  </conditionalFormatting>
  <conditionalFormatting sqref="BL14">
    <cfRule type="expression" dxfId="108" priority="109" stopIfTrue="1">
      <formula>AND(NOT(ISBLANK(BL$7)),BL14&gt;BL$7)</formula>
    </cfRule>
  </conditionalFormatting>
  <conditionalFormatting sqref="BJ14">
    <cfRule type="expression" dxfId="107" priority="108" stopIfTrue="1">
      <formula>AND(NOT(ISBLANK(BJ$7)),BJ14&gt;BJ$7)</formula>
    </cfRule>
  </conditionalFormatting>
  <conditionalFormatting sqref="BJ14">
    <cfRule type="expression" dxfId="106" priority="107" stopIfTrue="1">
      <formula>AND(NOT(ISBLANK(BJ$7)),BJ14&gt;BJ$7)</formula>
    </cfRule>
  </conditionalFormatting>
  <conditionalFormatting sqref="BJ14">
    <cfRule type="expression" dxfId="105" priority="106" stopIfTrue="1">
      <formula>AND(NOT(ISBLANK(BJ$7)),BJ14&gt;BJ$7)</formula>
    </cfRule>
  </conditionalFormatting>
  <conditionalFormatting sqref="BH14">
    <cfRule type="expression" dxfId="104" priority="105" stopIfTrue="1">
      <formula>AND(NOT(ISBLANK(BH$7)),BH14&gt;BH$7)</formula>
    </cfRule>
  </conditionalFormatting>
  <conditionalFormatting sqref="BH14">
    <cfRule type="expression" dxfId="103" priority="104" stopIfTrue="1">
      <formula>AND(NOT(ISBLANK(BH$7)),BH14&gt;BH$7)</formula>
    </cfRule>
  </conditionalFormatting>
  <conditionalFormatting sqref="BH14">
    <cfRule type="expression" dxfId="102" priority="103" stopIfTrue="1">
      <formula>AND(NOT(ISBLANK(BH$7)),BH14&gt;BH$7)</formula>
    </cfRule>
  </conditionalFormatting>
  <conditionalFormatting sqref="BF14">
    <cfRule type="expression" dxfId="101" priority="102" stopIfTrue="1">
      <formula>AND(NOT(ISBLANK(BF$7)),BF14&gt;BF$7)</formula>
    </cfRule>
  </conditionalFormatting>
  <conditionalFormatting sqref="BF14">
    <cfRule type="expression" dxfId="100" priority="101" stopIfTrue="1">
      <formula>AND(NOT(ISBLANK(BF$7)),BF14&gt;BF$7)</formula>
    </cfRule>
  </conditionalFormatting>
  <conditionalFormatting sqref="BF14">
    <cfRule type="expression" dxfId="99" priority="100" stopIfTrue="1">
      <formula>AND(NOT(ISBLANK(BF$7)),BF14&gt;BF$7)</formula>
    </cfRule>
  </conditionalFormatting>
  <conditionalFormatting sqref="BD14">
    <cfRule type="expression" dxfId="98" priority="99" stopIfTrue="1">
      <formula>AND(NOT(ISBLANK(BD$7)),BD14&gt;BD$7)</formula>
    </cfRule>
  </conditionalFormatting>
  <conditionalFormatting sqref="BD14">
    <cfRule type="expression" dxfId="97" priority="98" stopIfTrue="1">
      <formula>AND(NOT(ISBLANK(BD$7)),BD14&gt;BD$7)</formula>
    </cfRule>
  </conditionalFormatting>
  <conditionalFormatting sqref="BD14">
    <cfRule type="expression" dxfId="96" priority="97" stopIfTrue="1">
      <formula>AND(NOT(ISBLANK(BD$7)),BD14&gt;BD$7)</formula>
    </cfRule>
  </conditionalFormatting>
  <conditionalFormatting sqref="BB14">
    <cfRule type="expression" dxfId="95" priority="96" stopIfTrue="1">
      <formula>AND(NOT(ISBLANK(BB$7)),BB14&gt;BB$7)</formula>
    </cfRule>
  </conditionalFormatting>
  <conditionalFormatting sqref="BB14">
    <cfRule type="expression" dxfId="94" priority="95" stopIfTrue="1">
      <formula>AND(NOT(ISBLANK(BB$7)),BB14&gt;BB$7)</formula>
    </cfRule>
  </conditionalFormatting>
  <conditionalFormatting sqref="BB14">
    <cfRule type="expression" dxfId="93" priority="94" stopIfTrue="1">
      <formula>AND(NOT(ISBLANK(BB$7)),BB14&gt;BB$7)</formula>
    </cfRule>
  </conditionalFormatting>
  <conditionalFormatting sqref="BK14">
    <cfRule type="expression" dxfId="92" priority="93" stopIfTrue="1">
      <formula>AND(NOT(ISBLANK(BI$7)),BK14&gt;BI$7)</formula>
    </cfRule>
  </conditionalFormatting>
  <conditionalFormatting sqref="CB14">
    <cfRule type="expression" dxfId="91" priority="92" stopIfTrue="1">
      <formula>AND(NOT(ISBLANK(CB$7)),CB14&gt;CB$7)</formula>
    </cfRule>
  </conditionalFormatting>
  <conditionalFormatting sqref="CB14">
    <cfRule type="expression" dxfId="90" priority="91" stopIfTrue="1">
      <formula>AND(NOT(ISBLANK(CB$7)),CB14&gt;CB$7)</formula>
    </cfRule>
  </conditionalFormatting>
  <conditionalFormatting sqref="BZ14">
    <cfRule type="expression" dxfId="89" priority="90" stopIfTrue="1">
      <formula>AND(NOT(ISBLANK(BZ$7)),BZ14&gt;BZ$7)</formula>
    </cfRule>
  </conditionalFormatting>
  <conditionalFormatting sqref="BZ14">
    <cfRule type="expression" dxfId="88" priority="89" stopIfTrue="1">
      <formula>AND(NOT(ISBLANK(BZ$7)),BZ14&gt;BZ$7)</formula>
    </cfRule>
  </conditionalFormatting>
  <conditionalFormatting sqref="BX14">
    <cfRule type="expression" dxfId="87" priority="88" stopIfTrue="1">
      <formula>AND(NOT(ISBLANK(BX$7)),BX14&gt;BX$7)</formula>
    </cfRule>
  </conditionalFormatting>
  <conditionalFormatting sqref="BX14">
    <cfRule type="expression" dxfId="86" priority="87" stopIfTrue="1">
      <formula>AND(NOT(ISBLANK(BX$7)),BX14&gt;BX$7)</formula>
    </cfRule>
  </conditionalFormatting>
  <conditionalFormatting sqref="BV14">
    <cfRule type="expression" dxfId="85" priority="86" stopIfTrue="1">
      <formula>AND(NOT(ISBLANK(BV$7)),BV14&gt;BV$7)</formula>
    </cfRule>
  </conditionalFormatting>
  <conditionalFormatting sqref="BV14">
    <cfRule type="expression" dxfId="84" priority="85" stopIfTrue="1">
      <formula>AND(NOT(ISBLANK(BV$7)),BV14&gt;BV$7)</formula>
    </cfRule>
  </conditionalFormatting>
  <conditionalFormatting sqref="BT14">
    <cfRule type="expression" dxfId="83" priority="84" stopIfTrue="1">
      <formula>AND(NOT(ISBLANK(BT$7)),BT14&gt;BT$7)</formula>
    </cfRule>
  </conditionalFormatting>
  <conditionalFormatting sqref="BT14">
    <cfRule type="expression" dxfId="82" priority="83" stopIfTrue="1">
      <formula>AND(NOT(ISBLANK(BT$7)),BT14&gt;BT$7)</formula>
    </cfRule>
  </conditionalFormatting>
  <conditionalFormatting sqref="BR14">
    <cfRule type="expression" dxfId="81" priority="82" stopIfTrue="1">
      <formula>AND(NOT(ISBLANK(BR$7)),BR14&gt;BR$7)</formula>
    </cfRule>
  </conditionalFormatting>
  <conditionalFormatting sqref="BR14">
    <cfRule type="expression" dxfId="80" priority="81" stopIfTrue="1">
      <formula>AND(NOT(ISBLANK(BR$7)),BR14&gt;BR$7)</formula>
    </cfRule>
  </conditionalFormatting>
  <conditionalFormatting sqref="BP14">
    <cfRule type="expression" dxfId="79" priority="80" stopIfTrue="1">
      <formula>AND(NOT(ISBLANK(BP$7)),BP14&gt;BP$7)</formula>
    </cfRule>
  </conditionalFormatting>
  <conditionalFormatting sqref="BP14">
    <cfRule type="expression" dxfId="78" priority="79" stopIfTrue="1">
      <formula>AND(NOT(ISBLANK(BP$7)),BP14&gt;BP$7)</formula>
    </cfRule>
  </conditionalFormatting>
  <conditionalFormatting sqref="AZ14">
    <cfRule type="expression" dxfId="77" priority="78" stopIfTrue="1">
      <formula>AND(NOT(ISBLANK(AZ$7)),AZ14&gt;AZ$7)</formula>
    </cfRule>
  </conditionalFormatting>
  <conditionalFormatting sqref="AZ14">
    <cfRule type="expression" dxfId="76" priority="77" stopIfTrue="1">
      <formula>AND(NOT(ISBLANK(AZ$7)),AZ14&gt;AZ$7)</formula>
    </cfRule>
  </conditionalFormatting>
  <conditionalFormatting sqref="AX14">
    <cfRule type="expression" dxfId="75" priority="76" stopIfTrue="1">
      <formula>AND(NOT(ISBLANK(AX$7)),AX14&gt;AX$7)</formula>
    </cfRule>
  </conditionalFormatting>
  <conditionalFormatting sqref="AX14">
    <cfRule type="expression" dxfId="74" priority="75" stopIfTrue="1">
      <formula>AND(NOT(ISBLANK(AX$7)),AX14&gt;AX$7)</formula>
    </cfRule>
  </conditionalFormatting>
  <conditionalFormatting sqref="AV14">
    <cfRule type="expression" dxfId="73" priority="74" stopIfTrue="1">
      <formula>AND(NOT(ISBLANK(AV$7)),AV14&gt;AV$7)</formula>
    </cfRule>
  </conditionalFormatting>
  <conditionalFormatting sqref="AV14">
    <cfRule type="expression" dxfId="72" priority="73" stopIfTrue="1">
      <formula>AND(NOT(ISBLANK(AV$7)),AV14&gt;AV$7)</formula>
    </cfRule>
  </conditionalFormatting>
  <conditionalFormatting sqref="AU14">
    <cfRule type="expression" dxfId="71" priority="72" stopIfTrue="1">
      <formula>AND(NOT(ISBLANK(AT$7)),AU14&gt;AT$7)</formula>
    </cfRule>
  </conditionalFormatting>
  <conditionalFormatting sqref="AU14">
    <cfRule type="expression" dxfId="70" priority="71" stopIfTrue="1">
      <formula>AND(NOT(ISBLANK(AT$7)),AU14&gt;AT$7)</formula>
    </cfRule>
  </conditionalFormatting>
  <conditionalFormatting sqref="AR14">
    <cfRule type="expression" dxfId="69" priority="70" stopIfTrue="1">
      <formula>AND(NOT(ISBLANK(AR$7)),AR14&gt;AR$7)</formula>
    </cfRule>
  </conditionalFormatting>
  <conditionalFormatting sqref="AR14">
    <cfRule type="expression" dxfId="68" priority="69" stopIfTrue="1">
      <formula>AND(NOT(ISBLANK(AR$7)),AR14&gt;AR$7)</formula>
    </cfRule>
  </conditionalFormatting>
  <conditionalFormatting sqref="AP14">
    <cfRule type="expression" dxfId="67" priority="68" stopIfTrue="1">
      <formula>AND(NOT(ISBLANK(AP$7)),AP14&gt;AP$7)</formula>
    </cfRule>
  </conditionalFormatting>
  <conditionalFormatting sqref="AP14">
    <cfRule type="expression" dxfId="66" priority="67" stopIfTrue="1">
      <formula>AND(NOT(ISBLANK(AP$7)),AP14&gt;AP$7)</formula>
    </cfRule>
  </conditionalFormatting>
  <conditionalFormatting sqref="AN14">
    <cfRule type="expression" dxfId="65" priority="66" stopIfTrue="1">
      <formula>AND(NOT(ISBLANK(AN$7)),AN14&gt;AN$7)</formula>
    </cfRule>
  </conditionalFormatting>
  <conditionalFormatting sqref="AN14">
    <cfRule type="expression" dxfId="64" priority="65" stopIfTrue="1">
      <formula>AND(NOT(ISBLANK(AN$7)),AN14&gt;AN$7)</formula>
    </cfRule>
  </conditionalFormatting>
  <conditionalFormatting sqref="AL14">
    <cfRule type="expression" dxfId="63" priority="64" stopIfTrue="1">
      <formula>AND(NOT(ISBLANK(AL$7)),AL14&gt;AL$7)</formula>
    </cfRule>
  </conditionalFormatting>
  <conditionalFormatting sqref="AL14">
    <cfRule type="expression" dxfId="62" priority="63" stopIfTrue="1">
      <formula>AND(NOT(ISBLANK(AL$7)),AL14&gt;AL$7)</formula>
    </cfRule>
  </conditionalFormatting>
  <conditionalFormatting sqref="AJ14">
    <cfRule type="expression" dxfId="61" priority="62" stopIfTrue="1">
      <formula>AND(NOT(ISBLANK(AJ$7)),AJ14&gt;AJ$7)</formula>
    </cfRule>
  </conditionalFormatting>
  <conditionalFormatting sqref="AJ14">
    <cfRule type="expression" dxfId="60" priority="61" stopIfTrue="1">
      <formula>AND(NOT(ISBLANK(AJ$7)),AJ14&gt;AJ$7)</formula>
    </cfRule>
  </conditionalFormatting>
  <conditionalFormatting sqref="AH14">
    <cfRule type="expression" dxfId="59" priority="60" stopIfTrue="1">
      <formula>AND(NOT(ISBLANK(AH$7)),AH14&gt;AH$7)</formula>
    </cfRule>
  </conditionalFormatting>
  <conditionalFormatting sqref="AH14">
    <cfRule type="expression" dxfId="58" priority="59" stopIfTrue="1">
      <formula>AND(NOT(ISBLANK(AH$7)),AH14&gt;AH$7)</formula>
    </cfRule>
  </conditionalFormatting>
  <conditionalFormatting sqref="AF14">
    <cfRule type="expression" dxfId="57" priority="58" stopIfTrue="1">
      <formula>AND(NOT(ISBLANK(AF$7)),AF14&gt;AF$7)</formula>
    </cfRule>
  </conditionalFormatting>
  <conditionalFormatting sqref="AF14">
    <cfRule type="expression" dxfId="56" priority="57" stopIfTrue="1">
      <formula>AND(NOT(ISBLANK(AF$7)),AF14&gt;AF$7)</formula>
    </cfRule>
  </conditionalFormatting>
  <conditionalFormatting sqref="AD14">
    <cfRule type="expression" dxfId="55" priority="56" stopIfTrue="1">
      <formula>AND(NOT(ISBLANK(AD$7)),AD14&gt;AD$7)</formula>
    </cfRule>
  </conditionalFormatting>
  <conditionalFormatting sqref="AD14">
    <cfRule type="expression" dxfId="54" priority="55" stopIfTrue="1">
      <formula>AND(NOT(ISBLANK(AD$7)),AD14&gt;AD$7)</formula>
    </cfRule>
  </conditionalFormatting>
  <conditionalFormatting sqref="AB14">
    <cfRule type="expression" dxfId="53" priority="54" stopIfTrue="1">
      <formula>AND(NOT(ISBLANK(AB$7)),AB14&gt;AB$7)</formula>
    </cfRule>
  </conditionalFormatting>
  <conditionalFormatting sqref="AB14">
    <cfRule type="expression" dxfId="52" priority="53" stopIfTrue="1">
      <formula>AND(NOT(ISBLANK(AB$7)),AB14&gt;AB$7)</formula>
    </cfRule>
  </conditionalFormatting>
  <conditionalFormatting sqref="Z14">
    <cfRule type="expression" dxfId="51" priority="52" stopIfTrue="1">
      <formula>AND(NOT(ISBLANK(Z$7)),Z14&gt;Z$7)</formula>
    </cfRule>
  </conditionalFormatting>
  <conditionalFormatting sqref="Z14">
    <cfRule type="expression" dxfId="50" priority="51" stopIfTrue="1">
      <formula>AND(NOT(ISBLANK(Z$7)),Z14&gt;Z$7)</formula>
    </cfRule>
  </conditionalFormatting>
  <conditionalFormatting sqref="X14">
    <cfRule type="expression" dxfId="49" priority="50" stopIfTrue="1">
      <formula>AND(NOT(ISBLANK(X$7)),X14&gt;X$7)</formula>
    </cfRule>
  </conditionalFormatting>
  <conditionalFormatting sqref="X14">
    <cfRule type="expression" dxfId="48" priority="49" stopIfTrue="1">
      <formula>AND(NOT(ISBLANK(X$7)),X14&gt;X$7)</formula>
    </cfRule>
  </conditionalFormatting>
  <conditionalFormatting sqref="V14">
    <cfRule type="expression" dxfId="47" priority="48" stopIfTrue="1">
      <formula>AND(NOT(ISBLANK(V$7)),V14&gt;V$7)</formula>
    </cfRule>
  </conditionalFormatting>
  <conditionalFormatting sqref="V14">
    <cfRule type="expression" dxfId="46" priority="47" stopIfTrue="1">
      <formula>AND(NOT(ISBLANK(V$7)),V14&gt;V$7)</formula>
    </cfRule>
  </conditionalFormatting>
  <conditionalFormatting sqref="V14">
    <cfRule type="expression" dxfId="45" priority="46" stopIfTrue="1">
      <formula>AND(NOT(ISBLANK(V$7)),V14&gt;V$7)</formula>
    </cfRule>
  </conditionalFormatting>
  <conditionalFormatting sqref="V14">
    <cfRule type="expression" dxfId="44" priority="45" stopIfTrue="1">
      <formula>AND(NOT(ISBLANK(V$7)),V14&gt;V$7)</formula>
    </cfRule>
  </conditionalFormatting>
  <conditionalFormatting sqref="Z14">
    <cfRule type="expression" dxfId="43" priority="44" stopIfTrue="1">
      <formula>AND(NOT(ISBLANK(Z$7)),Z14&gt;Z$7)</formula>
    </cfRule>
  </conditionalFormatting>
  <conditionalFormatting sqref="Z14">
    <cfRule type="expression" dxfId="42" priority="43" stopIfTrue="1">
      <formula>AND(NOT(ISBLANK(Z$7)),Z14&gt;Z$7)</formula>
    </cfRule>
  </conditionalFormatting>
  <conditionalFormatting sqref="Z14">
    <cfRule type="expression" dxfId="41" priority="42" stopIfTrue="1">
      <formula>AND(NOT(ISBLANK(Z$7)),Z14&gt;Z$7)</formula>
    </cfRule>
  </conditionalFormatting>
  <conditionalFormatting sqref="Z14">
    <cfRule type="expression" dxfId="40" priority="41" stopIfTrue="1">
      <formula>AND(NOT(ISBLANK(Z$7)),Z14&gt;Z$7)</formula>
    </cfRule>
  </conditionalFormatting>
  <conditionalFormatting sqref="Z14">
    <cfRule type="expression" dxfId="39" priority="40" stopIfTrue="1">
      <formula>AND(NOT(ISBLANK(Z$7)),Z14&gt;Z$7)</formula>
    </cfRule>
  </conditionalFormatting>
  <conditionalFormatting sqref="Z14">
    <cfRule type="expression" dxfId="38" priority="39" stopIfTrue="1">
      <formula>AND(NOT(ISBLANK(Z$7)),Z14&gt;Z$7)</formula>
    </cfRule>
  </conditionalFormatting>
  <conditionalFormatting sqref="X14">
    <cfRule type="expression" dxfId="37" priority="38" stopIfTrue="1">
      <formula>AND(NOT(ISBLANK(X$7)),X14&gt;X$7)</formula>
    </cfRule>
  </conditionalFormatting>
  <conditionalFormatting sqref="X14">
    <cfRule type="expression" dxfId="36" priority="37" stopIfTrue="1">
      <formula>AND(NOT(ISBLANK(X$7)),X14&gt;X$7)</formula>
    </cfRule>
  </conditionalFormatting>
  <conditionalFormatting sqref="X14">
    <cfRule type="expression" dxfId="35" priority="36" stopIfTrue="1">
      <formula>AND(NOT(ISBLANK(X$7)),X14&gt;X$7)</formula>
    </cfRule>
  </conditionalFormatting>
  <conditionalFormatting sqref="X14">
    <cfRule type="expression" dxfId="34" priority="35" stopIfTrue="1">
      <formula>AND(NOT(ISBLANK(X$7)),X14&gt;X$7)</formula>
    </cfRule>
  </conditionalFormatting>
  <conditionalFormatting sqref="X14">
    <cfRule type="expression" dxfId="33" priority="34" stopIfTrue="1">
      <formula>AND(NOT(ISBLANK(X$7)),X14&gt;X$7)</formula>
    </cfRule>
  </conditionalFormatting>
  <conditionalFormatting sqref="V14">
    <cfRule type="expression" dxfId="32" priority="33" stopIfTrue="1">
      <formula>AND(NOT(ISBLANK(V$7)),V14&gt;V$7)</formula>
    </cfRule>
  </conditionalFormatting>
  <conditionalFormatting sqref="V14">
    <cfRule type="expression" dxfId="31" priority="32" stopIfTrue="1">
      <formula>AND(NOT(ISBLANK(V$7)),V14&gt;V$7)</formula>
    </cfRule>
  </conditionalFormatting>
  <conditionalFormatting sqref="V14">
    <cfRule type="expression" dxfId="30" priority="31" stopIfTrue="1">
      <formula>AND(NOT(ISBLANK(V$7)),V14&gt;V$7)</formula>
    </cfRule>
  </conditionalFormatting>
  <conditionalFormatting sqref="V14">
    <cfRule type="expression" dxfId="29" priority="30" stopIfTrue="1">
      <formula>AND(NOT(ISBLANK(V$7)),V14&gt;V$7)</formula>
    </cfRule>
  </conditionalFormatting>
  <conditionalFormatting sqref="V14">
    <cfRule type="expression" dxfId="28" priority="29" stopIfTrue="1">
      <formula>AND(NOT(ISBLANK(V$7)),V14&gt;V$7)</formula>
    </cfRule>
  </conditionalFormatting>
  <conditionalFormatting sqref="V14">
    <cfRule type="expression" dxfId="27" priority="28" stopIfTrue="1">
      <formula>AND(NOT(ISBLANK(V$7)),V14&gt;V$7)</formula>
    </cfRule>
  </conditionalFormatting>
  <conditionalFormatting sqref="V14">
    <cfRule type="expression" dxfId="26" priority="27" stopIfTrue="1">
      <formula>AND(NOT(ISBLANK(V$7)),V14&gt;V$7)</formula>
    </cfRule>
  </conditionalFormatting>
  <conditionalFormatting sqref="BN14">
    <cfRule type="expression" dxfId="25" priority="26" stopIfTrue="1">
      <formula>AND(NOT(ISBLANK(BN$7)),BN14&gt;BN$7)</formula>
    </cfRule>
  </conditionalFormatting>
  <conditionalFormatting sqref="BN14">
    <cfRule type="expression" dxfId="24" priority="25" stopIfTrue="1">
      <formula>AND(NOT(ISBLANK(BN$7)),BN14&gt;BN$7)</formula>
    </cfRule>
  </conditionalFormatting>
  <conditionalFormatting sqref="BN14">
    <cfRule type="expression" dxfId="23" priority="24" stopIfTrue="1">
      <formula>AND(NOT(ISBLANK(BN$7)),BN14&gt;BN$7)</formula>
    </cfRule>
  </conditionalFormatting>
  <conditionalFormatting sqref="BL14">
    <cfRule type="expression" dxfId="22" priority="23" stopIfTrue="1">
      <formula>AND(NOT(ISBLANK(BL$7)),BL14&gt;BL$7)</formula>
    </cfRule>
  </conditionalFormatting>
  <conditionalFormatting sqref="BL14">
    <cfRule type="expression" dxfId="21" priority="22" stopIfTrue="1">
      <formula>AND(NOT(ISBLANK(BL$7)),BL14&gt;BL$7)</formula>
    </cfRule>
  </conditionalFormatting>
  <conditionalFormatting sqref="BL14">
    <cfRule type="expression" dxfId="20" priority="21" stopIfTrue="1">
      <formula>AND(NOT(ISBLANK(BL$7)),BL14&gt;BL$7)</formula>
    </cfRule>
  </conditionalFormatting>
  <conditionalFormatting sqref="BJ14">
    <cfRule type="expression" dxfId="19" priority="20" stopIfTrue="1">
      <formula>AND(NOT(ISBLANK(BJ$7)),BJ14&gt;BJ$7)</formula>
    </cfRule>
  </conditionalFormatting>
  <conditionalFormatting sqref="BJ14">
    <cfRule type="expression" dxfId="18" priority="19" stopIfTrue="1">
      <formula>AND(NOT(ISBLANK(BJ$7)),BJ14&gt;BJ$7)</formula>
    </cfRule>
  </conditionalFormatting>
  <conditionalFormatting sqref="BJ14">
    <cfRule type="expression" dxfId="17" priority="18" stopIfTrue="1">
      <formula>AND(NOT(ISBLANK(BJ$7)),BJ14&gt;BJ$7)</formula>
    </cfRule>
  </conditionalFormatting>
  <conditionalFormatting sqref="BH14">
    <cfRule type="expression" dxfId="16" priority="17" stopIfTrue="1">
      <formula>AND(NOT(ISBLANK(BH$7)),BH14&gt;BH$7)</formula>
    </cfRule>
  </conditionalFormatting>
  <conditionalFormatting sqref="BH14">
    <cfRule type="expression" dxfId="15" priority="16" stopIfTrue="1">
      <formula>AND(NOT(ISBLANK(BH$7)),BH14&gt;BH$7)</formula>
    </cfRule>
  </conditionalFormatting>
  <conditionalFormatting sqref="BH14">
    <cfRule type="expression" dxfId="14" priority="15" stopIfTrue="1">
      <formula>AND(NOT(ISBLANK(BH$7)),BH14&gt;BH$7)</formula>
    </cfRule>
  </conditionalFormatting>
  <conditionalFormatting sqref="BF14">
    <cfRule type="expression" dxfId="13" priority="14" stopIfTrue="1">
      <formula>AND(NOT(ISBLANK(BF$7)),BF14&gt;BF$7)</formula>
    </cfRule>
  </conditionalFormatting>
  <conditionalFormatting sqref="BF14">
    <cfRule type="expression" dxfId="12" priority="13" stopIfTrue="1">
      <formula>AND(NOT(ISBLANK(BF$7)),BF14&gt;BF$7)</formula>
    </cfRule>
  </conditionalFormatting>
  <conditionalFormatting sqref="BF14">
    <cfRule type="expression" dxfId="11" priority="12" stopIfTrue="1">
      <formula>AND(NOT(ISBLANK(BF$7)),BF14&gt;BF$7)</formula>
    </cfRule>
  </conditionalFormatting>
  <conditionalFormatting sqref="BD14">
    <cfRule type="expression" dxfId="10" priority="11" stopIfTrue="1">
      <formula>AND(NOT(ISBLANK(BD$7)),BD14&gt;BD$7)</formula>
    </cfRule>
  </conditionalFormatting>
  <conditionalFormatting sqref="BD14">
    <cfRule type="expression" dxfId="9" priority="10" stopIfTrue="1">
      <formula>AND(NOT(ISBLANK(BD$7)),BD14&gt;BD$7)</formula>
    </cfRule>
  </conditionalFormatting>
  <conditionalFormatting sqref="BD14">
    <cfRule type="expression" dxfId="8" priority="9" stopIfTrue="1">
      <formula>AND(NOT(ISBLANK(BD$7)),BD14&gt;BD$7)</formula>
    </cfRule>
  </conditionalFormatting>
  <conditionalFormatting sqref="BB14">
    <cfRule type="expression" dxfId="7" priority="8" stopIfTrue="1">
      <formula>AND(NOT(ISBLANK(BB$7)),BB14&gt;BB$7)</formula>
    </cfRule>
  </conditionalFormatting>
  <conditionalFormatting sqref="BB14">
    <cfRule type="expression" dxfId="6" priority="7" stopIfTrue="1">
      <formula>AND(NOT(ISBLANK(BB$7)),BB14&gt;BB$7)</formula>
    </cfRule>
  </conditionalFormatting>
  <conditionalFormatting sqref="BB14">
    <cfRule type="expression" dxfId="5" priority="6" stopIfTrue="1">
      <formula>AND(NOT(ISBLANK(BB$7)),BB14&gt;BB$7)</formula>
    </cfRule>
  </conditionalFormatting>
  <conditionalFormatting sqref="BK14">
    <cfRule type="expression" dxfId="4" priority="5" stopIfTrue="1">
      <formula>AND(NOT(ISBLANK(BI$7)),BK14&gt;BI$7)</formula>
    </cfRule>
  </conditionalFormatting>
  <conditionalFormatting sqref="AT14">
    <cfRule type="expression" dxfId="3" priority="4" stopIfTrue="1">
      <formula>AND(NOT(ISBLANK(AT$7)),AT14&gt;AT$7)</formula>
    </cfRule>
  </conditionalFormatting>
  <conditionalFormatting sqref="AT14">
    <cfRule type="expression" dxfId="2" priority="3" stopIfTrue="1">
      <formula>AND(NOT(ISBLANK(AT$7)),AT14&gt;AT$7)</formula>
    </cfRule>
  </conditionalFormatting>
  <conditionalFormatting sqref="AT14">
    <cfRule type="expression" dxfId="1" priority="2" stopIfTrue="1">
      <formula>AND(NOT(ISBLANK(AT$7)),AT14&gt;AT$7)</formula>
    </cfRule>
  </conditionalFormatting>
  <conditionalFormatting sqref="AT14">
    <cfRule type="expression" dxfId="0" priority="1" stopIfTrue="1">
      <formula>AND(NOT(ISBLANK(AT$7)),AT14&gt;AT$7)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F14:F44 AN15:AN19 AP21:AP44 X15:X44 AB21:AB44 AB15:AB19 AD21:AD44 AR15:AR19 AT21:AT44 AV15:AV18 AZ21:AZ44 BF15:BF44 BB15:BB19 BH15:BH44 BN15:BN44 BP15:BP44 BL15:BL44 AZ15:AZ19 BD21:BD44 AU19:AV19 BV15:BV44">
      <formula1>labs1</formula1>
    </dataValidation>
    <dataValidation type="list" showInputMessage="1" showErrorMessage="1" error="יש לבחור ערך מתוך הרשימה" sqref="BX15:BX44">
      <formula1>labs1</formula1>
    </dataValidation>
    <dataValidation type="list" allowBlank="1" showInputMessage="1" showErrorMessage="1" sqref="BZ15: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90" zoomScaleNormal="90" workbookViewId="0">
      <pane xSplit="2" ySplit="13" topLeftCell="I29" activePane="bottomRight" state="frozen"/>
      <selection pane="topRight" activeCell="C1" sqref="C1"/>
      <selection pane="bottomLeft" activeCell="A14" sqref="A14"/>
      <selection pane="bottomRight" activeCell="C14" sqref="C14:C44"/>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73" t="s">
        <v>206</v>
      </c>
      <c r="D4" s="274"/>
      <c r="E4" s="269">
        <v>13</v>
      </c>
      <c r="F4" s="270"/>
      <c r="G4" s="273" t="s">
        <v>209</v>
      </c>
      <c r="H4" s="274"/>
      <c r="I4" s="271">
        <v>99</v>
      </c>
      <c r="J4" s="272"/>
      <c r="K4" s="271">
        <v>100</v>
      </c>
      <c r="L4" s="272"/>
      <c r="M4" s="273" t="s">
        <v>207</v>
      </c>
      <c r="N4" s="274"/>
      <c r="O4" s="261">
        <v>21</v>
      </c>
      <c r="P4" s="262"/>
      <c r="Q4" s="261">
        <v>22</v>
      </c>
      <c r="R4" s="262"/>
      <c r="S4" s="263">
        <v>23</v>
      </c>
      <c r="T4" s="264"/>
      <c r="U4" s="263">
        <v>24</v>
      </c>
      <c r="V4" s="264"/>
      <c r="W4" s="257">
        <v>26</v>
      </c>
      <c r="X4" s="258"/>
      <c r="Y4" s="257">
        <v>27</v>
      </c>
      <c r="Z4" s="258"/>
      <c r="AA4" s="257">
        <v>31</v>
      </c>
      <c r="AB4" s="258"/>
      <c r="AC4" s="257">
        <v>33</v>
      </c>
      <c r="AD4" s="258"/>
      <c r="AE4" s="257">
        <v>39</v>
      </c>
      <c r="AF4" s="258"/>
      <c r="AG4" s="257">
        <v>40</v>
      </c>
      <c r="AH4" s="258"/>
      <c r="AI4" s="257">
        <v>41</v>
      </c>
      <c r="AJ4" s="258"/>
      <c r="AK4" s="257">
        <v>42</v>
      </c>
      <c r="AL4" s="258"/>
      <c r="AM4" s="257">
        <v>46</v>
      </c>
      <c r="AN4" s="258"/>
      <c r="AO4" s="257">
        <v>47</v>
      </c>
      <c r="AP4" s="258"/>
      <c r="AQ4" s="257">
        <v>48</v>
      </c>
      <c r="AR4" s="258"/>
      <c r="AS4" s="257">
        <v>88</v>
      </c>
      <c r="AT4" s="258"/>
      <c r="AU4" s="257">
        <v>51</v>
      </c>
      <c r="AV4" s="258"/>
      <c r="AW4" s="257">
        <v>54</v>
      </c>
      <c r="AX4" s="258"/>
      <c r="AY4" s="257">
        <v>55</v>
      </c>
      <c r="AZ4" s="258"/>
      <c r="BA4" s="257">
        <v>56</v>
      </c>
      <c r="BB4" s="258"/>
      <c r="BC4" s="261">
        <v>57</v>
      </c>
      <c r="BD4" s="262"/>
      <c r="BE4" s="261">
        <v>58</v>
      </c>
      <c r="BF4" s="262"/>
      <c r="BG4" s="257">
        <v>71</v>
      </c>
      <c r="BH4" s="258"/>
      <c r="BI4" s="259">
        <v>63</v>
      </c>
      <c r="BJ4" s="260"/>
      <c r="BK4" s="259">
        <v>64</v>
      </c>
      <c r="BL4" s="260"/>
      <c r="BM4" s="259">
        <v>65</v>
      </c>
      <c r="BN4" s="260"/>
      <c r="BO4" s="259">
        <v>66</v>
      </c>
      <c r="BP4" s="260"/>
      <c r="BQ4" s="259">
        <v>67</v>
      </c>
      <c r="BR4" s="260"/>
      <c r="BS4" s="259">
        <v>68</v>
      </c>
      <c r="BT4" s="260"/>
      <c r="BU4" s="259">
        <v>69</v>
      </c>
      <c r="BV4" s="260"/>
      <c r="BW4" s="267">
        <v>48</v>
      </c>
      <c r="BX4" s="268"/>
      <c r="BY4" s="259">
        <v>79</v>
      </c>
      <c r="BZ4" s="265"/>
      <c r="CA4" s="266"/>
      <c r="CB4" s="259">
        <v>74</v>
      </c>
      <c r="CC4" s="260"/>
      <c r="CD4" s="259">
        <v>82</v>
      </c>
      <c r="CE4" s="260"/>
      <c r="CF4" s="259">
        <v>72</v>
      </c>
      <c r="CG4" s="260"/>
      <c r="CH4" s="259">
        <v>76</v>
      </c>
      <c r="CI4" s="260"/>
      <c r="CJ4" s="259">
        <v>83</v>
      </c>
      <c r="CK4" s="260"/>
      <c r="CL4" s="259">
        <v>73</v>
      </c>
      <c r="CM4" s="260"/>
      <c r="CN4" s="259">
        <v>80</v>
      </c>
      <c r="CO4" s="260"/>
      <c r="CP4" s="259">
        <v>70</v>
      </c>
      <c r="CQ4" s="260"/>
      <c r="CR4" s="259">
        <v>75</v>
      </c>
      <c r="CS4" s="260"/>
      <c r="CT4" s="259">
        <v>77</v>
      </c>
      <c r="CU4" s="260"/>
      <c r="CV4" s="259">
        <v>59</v>
      </c>
      <c r="CW4" s="260"/>
      <c r="CX4" s="259">
        <v>60</v>
      </c>
      <c r="CY4" s="260"/>
      <c r="CZ4" s="259">
        <v>62</v>
      </c>
      <c r="DA4" s="260"/>
      <c r="DB4" s="259">
        <v>84</v>
      </c>
      <c r="DC4" s="260"/>
      <c r="DD4" s="259">
        <v>85</v>
      </c>
      <c r="DE4" s="260"/>
      <c r="DF4" s="259">
        <v>87</v>
      </c>
      <c r="DG4" s="260"/>
      <c r="DH4" s="259">
        <v>53</v>
      </c>
      <c r="DI4" s="260"/>
      <c r="DJ4" s="259"/>
      <c r="DK4" s="260"/>
      <c r="DL4" s="56"/>
    </row>
    <row r="5" spans="1:116" s="57" customFormat="1" ht="28.5" customHeight="1" x14ac:dyDescent="0.2">
      <c r="A5" s="54"/>
      <c r="B5" s="131" t="s">
        <v>10</v>
      </c>
      <c r="C5" s="247" t="s">
        <v>137</v>
      </c>
      <c r="D5" s="248"/>
      <c r="E5" s="253" t="s">
        <v>97</v>
      </c>
      <c r="F5" s="248"/>
      <c r="G5" s="253" t="s">
        <v>98</v>
      </c>
      <c r="H5" s="248"/>
      <c r="I5" s="247" t="s">
        <v>238</v>
      </c>
      <c r="J5" s="248"/>
      <c r="K5" s="247" t="s">
        <v>239</v>
      </c>
      <c r="L5" s="248"/>
      <c r="M5" s="247" t="s">
        <v>99</v>
      </c>
      <c r="N5" s="248"/>
      <c r="O5" s="255" t="s">
        <v>36</v>
      </c>
      <c r="P5" s="256"/>
      <c r="Q5" s="255" t="s">
        <v>37</v>
      </c>
      <c r="R5" s="256"/>
      <c r="S5" s="249" t="s">
        <v>93</v>
      </c>
      <c r="T5" s="250"/>
      <c r="U5" s="249" t="s">
        <v>87</v>
      </c>
      <c r="V5" s="250"/>
      <c r="W5" s="247" t="s">
        <v>195</v>
      </c>
      <c r="X5" s="248"/>
      <c r="Y5" s="247" t="s">
        <v>4</v>
      </c>
      <c r="Z5" s="248"/>
      <c r="AA5" s="253" t="s">
        <v>164</v>
      </c>
      <c r="AB5" s="248"/>
      <c r="AC5" s="247" t="s">
        <v>197</v>
      </c>
      <c r="AD5" s="248"/>
      <c r="AE5" s="247" t="s">
        <v>67</v>
      </c>
      <c r="AF5" s="248"/>
      <c r="AG5" s="247" t="s">
        <v>222</v>
      </c>
      <c r="AH5" s="248"/>
      <c r="AI5" s="247" t="s">
        <v>106</v>
      </c>
      <c r="AJ5" s="248"/>
      <c r="AK5" s="247" t="s">
        <v>248</v>
      </c>
      <c r="AL5" s="248"/>
      <c r="AM5" s="247" t="s">
        <v>6</v>
      </c>
      <c r="AN5" s="248"/>
      <c r="AO5" s="247" t="s">
        <v>8</v>
      </c>
      <c r="AP5" s="248"/>
      <c r="AQ5" s="247" t="s">
        <v>7</v>
      </c>
      <c r="AR5" s="248"/>
      <c r="AS5" s="247" t="s">
        <v>5</v>
      </c>
      <c r="AT5" s="248"/>
      <c r="AU5" s="247" t="s">
        <v>38</v>
      </c>
      <c r="AV5" s="248"/>
      <c r="AW5" s="247" t="s">
        <v>88</v>
      </c>
      <c r="AX5" s="248"/>
      <c r="AY5" s="247" t="s">
        <v>110</v>
      </c>
      <c r="AZ5" s="248"/>
      <c r="BA5" s="247" t="s">
        <v>111</v>
      </c>
      <c r="BB5" s="248"/>
      <c r="BC5" s="255" t="s">
        <v>244</v>
      </c>
      <c r="BD5" s="256"/>
      <c r="BE5" s="255" t="s">
        <v>243</v>
      </c>
      <c r="BF5" s="256"/>
      <c r="BG5" s="247" t="s">
        <v>123</v>
      </c>
      <c r="BH5" s="248"/>
      <c r="BI5" s="247" t="s">
        <v>115</v>
      </c>
      <c r="BJ5" s="248"/>
      <c r="BK5" s="247" t="s">
        <v>116</v>
      </c>
      <c r="BL5" s="248"/>
      <c r="BM5" s="247" t="s">
        <v>117</v>
      </c>
      <c r="BN5" s="248"/>
      <c r="BO5" s="247" t="s">
        <v>118</v>
      </c>
      <c r="BP5" s="248"/>
      <c r="BQ5" s="247" t="s">
        <v>119</v>
      </c>
      <c r="BR5" s="248"/>
      <c r="BS5" s="247" t="s">
        <v>120</v>
      </c>
      <c r="BT5" s="248"/>
      <c r="BU5" s="247" t="s">
        <v>121</v>
      </c>
      <c r="BV5" s="248"/>
      <c r="BW5" s="247" t="s">
        <v>129</v>
      </c>
      <c r="BX5" s="248"/>
      <c r="BY5" s="247" t="s">
        <v>130</v>
      </c>
      <c r="BZ5" s="248"/>
      <c r="CA5" s="56"/>
      <c r="CB5" s="247" t="s">
        <v>126</v>
      </c>
      <c r="CC5" s="248"/>
      <c r="CD5" s="247" t="s">
        <v>56</v>
      </c>
      <c r="CE5" s="248"/>
      <c r="CF5" s="247" t="s">
        <v>124</v>
      </c>
      <c r="CG5" s="248"/>
      <c r="CH5" s="247" t="s">
        <v>127</v>
      </c>
      <c r="CI5" s="248"/>
      <c r="CJ5" s="247" t="s">
        <v>132</v>
      </c>
      <c r="CK5" s="248"/>
      <c r="CL5" s="247" t="s">
        <v>125</v>
      </c>
      <c r="CM5" s="248"/>
      <c r="CN5" s="247" t="s">
        <v>131</v>
      </c>
      <c r="CO5" s="248"/>
      <c r="CP5" s="247" t="s">
        <v>122</v>
      </c>
      <c r="CQ5" s="248"/>
      <c r="CR5" s="247" t="s">
        <v>80</v>
      </c>
      <c r="CS5" s="248"/>
      <c r="CT5" s="247" t="s">
        <v>128</v>
      </c>
      <c r="CU5" s="248"/>
      <c r="CV5" s="247" t="s">
        <v>112</v>
      </c>
      <c r="CW5" s="248"/>
      <c r="CX5" s="247" t="s">
        <v>113</v>
      </c>
      <c r="CY5" s="248"/>
      <c r="CZ5" s="247" t="s">
        <v>114</v>
      </c>
      <c r="DA5" s="248"/>
      <c r="DB5" s="247" t="s">
        <v>133</v>
      </c>
      <c r="DC5" s="248"/>
      <c r="DD5" s="247" t="s">
        <v>18</v>
      </c>
      <c r="DE5" s="248"/>
      <c r="DF5" s="247" t="s">
        <v>40</v>
      </c>
      <c r="DG5" s="248"/>
      <c r="DH5" s="247" t="s">
        <v>203</v>
      </c>
      <c r="DI5" s="248"/>
      <c r="DJ5" s="247" t="s">
        <v>162</v>
      </c>
      <c r="DK5" s="248"/>
      <c r="DL5" s="56"/>
    </row>
    <row r="6" spans="1:116" s="57" customFormat="1" ht="18" customHeight="1" x14ac:dyDescent="0.2">
      <c r="A6" s="54"/>
      <c r="B6" s="131"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3</v>
      </c>
      <c r="T6" s="248"/>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3</v>
      </c>
      <c r="BN6" s="248"/>
      <c r="BO6" s="247" t="s">
        <v>3</v>
      </c>
      <c r="BP6" s="248"/>
      <c r="BQ6" s="247" t="s">
        <v>3</v>
      </c>
      <c r="BR6" s="248"/>
      <c r="BS6" s="247" t="s">
        <v>3</v>
      </c>
      <c r="BT6" s="248"/>
      <c r="BU6" s="247" t="s">
        <v>3</v>
      </c>
      <c r="BV6" s="248"/>
      <c r="BW6" s="247" t="s">
        <v>3</v>
      </c>
      <c r="BX6" s="248"/>
      <c r="BY6" s="247" t="s">
        <v>3</v>
      </c>
      <c r="BZ6" s="248"/>
      <c r="CA6" s="56" t="s">
        <v>83</v>
      </c>
      <c r="CB6" s="247" t="s">
        <v>3</v>
      </c>
      <c r="CC6" s="248"/>
      <c r="CD6" s="247" t="s">
        <v>3</v>
      </c>
      <c r="CE6" s="248"/>
      <c r="CF6" s="247" t="s">
        <v>3</v>
      </c>
      <c r="CG6" s="248"/>
      <c r="CH6" s="247" t="s">
        <v>3</v>
      </c>
      <c r="CI6" s="248"/>
      <c r="CJ6" s="247" t="s">
        <v>3</v>
      </c>
      <c r="CK6" s="248"/>
      <c r="CL6" s="247" t="s">
        <v>3</v>
      </c>
      <c r="CM6" s="248"/>
      <c r="CN6" s="247" t="s">
        <v>3</v>
      </c>
      <c r="CO6" s="248"/>
      <c r="CP6" s="247" t="s">
        <v>3</v>
      </c>
      <c r="CQ6" s="248"/>
      <c r="CR6" s="247" t="s">
        <v>3</v>
      </c>
      <c r="CS6" s="248"/>
      <c r="CT6" s="247" t="s">
        <v>3</v>
      </c>
      <c r="CU6" s="248"/>
      <c r="CV6" s="247" t="s">
        <v>3</v>
      </c>
      <c r="CW6" s="248"/>
      <c r="CX6" s="247" t="s">
        <v>3</v>
      </c>
      <c r="CY6" s="248"/>
      <c r="CZ6" s="247" t="s">
        <v>3</v>
      </c>
      <c r="DA6" s="248"/>
      <c r="DB6" s="247" t="s">
        <v>3</v>
      </c>
      <c r="DC6" s="248"/>
      <c r="DD6" s="247"/>
      <c r="DE6" s="248"/>
      <c r="DF6" s="247"/>
      <c r="DG6" s="248"/>
      <c r="DH6" s="247" t="s">
        <v>89</v>
      </c>
      <c r="DI6" s="248"/>
      <c r="DJ6" s="247"/>
      <c r="DK6" s="248"/>
      <c r="DL6" s="56"/>
    </row>
    <row r="7" spans="1:116" s="57" customFormat="1" ht="23.25" customHeight="1" x14ac:dyDescent="0.2">
      <c r="A7" s="54"/>
      <c r="B7" s="21" t="s">
        <v>134</v>
      </c>
      <c r="C7" s="251"/>
      <c r="D7" s="254"/>
      <c r="E7" s="251"/>
      <c r="F7" s="254"/>
      <c r="G7" s="251"/>
      <c r="H7" s="254"/>
      <c r="I7" s="251"/>
      <c r="J7" s="254"/>
      <c r="K7" s="251"/>
      <c r="L7" s="254"/>
      <c r="M7" s="251"/>
      <c r="N7" s="254"/>
      <c r="O7" s="251"/>
      <c r="P7" s="254"/>
      <c r="Q7" s="251"/>
      <c r="R7" s="254"/>
      <c r="S7" s="251"/>
      <c r="T7" s="254"/>
      <c r="U7" s="251"/>
      <c r="V7" s="254"/>
      <c r="W7" s="251"/>
      <c r="X7" s="254"/>
      <c r="Y7" s="251"/>
      <c r="Z7" s="254"/>
      <c r="AA7" s="251"/>
      <c r="AB7" s="254"/>
      <c r="AC7" s="251"/>
      <c r="AD7" s="254"/>
      <c r="AE7" s="251"/>
      <c r="AF7" s="254"/>
      <c r="AG7" s="251"/>
      <c r="AH7" s="254"/>
      <c r="AI7" s="251"/>
      <c r="AJ7" s="254"/>
      <c r="AK7" s="251"/>
      <c r="AL7" s="254"/>
      <c r="AM7" s="251"/>
      <c r="AN7" s="254"/>
      <c r="AO7" s="251"/>
      <c r="AP7" s="254"/>
      <c r="AQ7" s="251"/>
      <c r="AR7" s="254"/>
      <c r="AS7" s="251"/>
      <c r="AT7" s="254"/>
      <c r="AU7" s="251"/>
      <c r="AV7" s="254"/>
      <c r="AW7" s="251"/>
      <c r="AX7" s="254"/>
      <c r="AY7" s="251"/>
      <c r="AZ7" s="254"/>
      <c r="BA7" s="251"/>
      <c r="BB7" s="254"/>
      <c r="BC7" s="251"/>
      <c r="BD7" s="254"/>
      <c r="BE7" s="251"/>
      <c r="BF7" s="254"/>
      <c r="BG7" s="251"/>
      <c r="BH7" s="254"/>
      <c r="BI7" s="251"/>
      <c r="BJ7" s="254"/>
      <c r="BK7" s="251"/>
      <c r="BL7" s="254"/>
      <c r="BM7" s="251"/>
      <c r="BN7" s="254"/>
      <c r="BO7" s="251"/>
      <c r="BP7" s="254"/>
      <c r="BQ7" s="251"/>
      <c r="BR7" s="254"/>
      <c r="BS7" s="251"/>
      <c r="BT7" s="254"/>
      <c r="BU7" s="251"/>
      <c r="BV7" s="254"/>
      <c r="BW7" s="251"/>
      <c r="BX7" s="254"/>
      <c r="BY7" s="251"/>
      <c r="BZ7" s="254"/>
      <c r="CA7" s="58" t="s">
        <v>84</v>
      </c>
      <c r="CB7" s="251"/>
      <c r="CC7" s="254"/>
      <c r="CD7" s="251"/>
      <c r="CE7" s="254"/>
      <c r="CF7" s="251"/>
      <c r="CG7" s="254"/>
      <c r="CH7" s="251"/>
      <c r="CI7" s="254"/>
      <c r="CJ7" s="251"/>
      <c r="CK7" s="254"/>
      <c r="CL7" s="251"/>
      <c r="CM7" s="254"/>
      <c r="CN7" s="251"/>
      <c r="CO7" s="254"/>
      <c r="CP7" s="251"/>
      <c r="CQ7" s="254"/>
      <c r="CR7" s="251"/>
      <c r="CS7" s="254"/>
      <c r="CT7" s="251"/>
      <c r="CU7" s="254"/>
      <c r="CV7" s="251"/>
      <c r="CW7" s="254"/>
      <c r="CX7" s="251"/>
      <c r="CY7" s="254"/>
      <c r="CZ7" s="251"/>
      <c r="DA7" s="254"/>
      <c r="DB7" s="251"/>
      <c r="DC7" s="254"/>
      <c r="DD7" s="251"/>
      <c r="DE7" s="254"/>
      <c r="DF7" s="251"/>
      <c r="DG7" s="254"/>
      <c r="DH7" s="251"/>
      <c r="DI7" s="254"/>
      <c r="DJ7" s="251"/>
      <c r="DK7" s="254"/>
      <c r="DL7" s="56"/>
    </row>
    <row r="8" spans="1:116" s="57" customFormat="1" ht="22.5" customHeight="1" x14ac:dyDescent="0.2">
      <c r="A8" s="54"/>
      <c r="B8" s="21" t="s">
        <v>135</v>
      </c>
      <c r="C8" s="251"/>
      <c r="D8" s="252"/>
      <c r="E8" s="251"/>
      <c r="F8" s="252"/>
      <c r="G8" s="251"/>
      <c r="H8" s="252"/>
      <c r="I8" s="251"/>
      <c r="J8" s="252"/>
      <c r="K8" s="251"/>
      <c r="L8" s="252"/>
      <c r="M8" s="251"/>
      <c r="N8" s="252"/>
      <c r="O8" s="251"/>
      <c r="P8" s="252"/>
      <c r="Q8" s="251"/>
      <c r="R8" s="252"/>
      <c r="S8" s="251"/>
      <c r="T8" s="252"/>
      <c r="U8" s="251"/>
      <c r="V8" s="252"/>
      <c r="W8" s="251"/>
      <c r="X8" s="252"/>
      <c r="Y8" s="251"/>
      <c r="Z8" s="252"/>
      <c r="AA8" s="251"/>
      <c r="AB8" s="252"/>
      <c r="AC8" s="251"/>
      <c r="AD8" s="252"/>
      <c r="AE8" s="251"/>
      <c r="AF8" s="252"/>
      <c r="AG8" s="251"/>
      <c r="AH8" s="252"/>
      <c r="AI8" s="251"/>
      <c r="AJ8" s="252"/>
      <c r="AK8" s="251"/>
      <c r="AL8" s="252"/>
      <c r="AM8" s="251"/>
      <c r="AN8" s="252"/>
      <c r="AO8" s="251"/>
      <c r="AP8" s="252"/>
      <c r="AQ8" s="251"/>
      <c r="AR8" s="252"/>
      <c r="AS8" s="251"/>
      <c r="AT8" s="252"/>
      <c r="AU8" s="251"/>
      <c r="AV8" s="252"/>
      <c r="AW8" s="251"/>
      <c r="AX8" s="252"/>
      <c r="AY8" s="251"/>
      <c r="AZ8" s="252"/>
      <c r="BA8" s="251"/>
      <c r="BB8" s="252"/>
      <c r="BC8" s="251"/>
      <c r="BD8" s="252"/>
      <c r="BE8" s="251"/>
      <c r="BF8" s="252"/>
      <c r="BG8" s="251"/>
      <c r="BH8" s="252"/>
      <c r="BI8" s="251"/>
      <c r="BJ8" s="252"/>
      <c r="BK8" s="251"/>
      <c r="BL8" s="252"/>
      <c r="BM8" s="251"/>
      <c r="BN8" s="252"/>
      <c r="BO8" s="251"/>
      <c r="BP8" s="252"/>
      <c r="BQ8" s="251"/>
      <c r="BR8" s="252"/>
      <c r="BS8" s="251"/>
      <c r="BT8" s="252"/>
      <c r="BU8" s="251"/>
      <c r="BV8" s="252"/>
      <c r="BW8" s="251"/>
      <c r="BX8" s="252"/>
      <c r="BY8" s="251"/>
      <c r="BZ8" s="252"/>
      <c r="CA8" s="128"/>
      <c r="CB8" s="251"/>
      <c r="CC8" s="252"/>
      <c r="CD8" s="251"/>
      <c r="CE8" s="252"/>
      <c r="CF8" s="251"/>
      <c r="CG8" s="252"/>
      <c r="CH8" s="251"/>
      <c r="CI8" s="252"/>
      <c r="CJ8" s="251"/>
      <c r="CK8" s="252"/>
      <c r="CL8" s="251"/>
      <c r="CM8" s="252"/>
      <c r="CN8" s="251"/>
      <c r="CO8" s="252"/>
      <c r="CP8" s="251"/>
      <c r="CQ8" s="252"/>
      <c r="CR8" s="251"/>
      <c r="CS8" s="252"/>
      <c r="CT8" s="251"/>
      <c r="CU8" s="252"/>
      <c r="CV8" s="251"/>
      <c r="CW8" s="252"/>
      <c r="CX8" s="251"/>
      <c r="CY8" s="252"/>
      <c r="CZ8" s="251"/>
      <c r="DA8" s="252"/>
      <c r="DB8" s="251"/>
      <c r="DC8" s="252"/>
      <c r="DD8" s="251"/>
      <c r="DE8" s="252"/>
      <c r="DF8" s="251"/>
      <c r="DG8" s="252"/>
      <c r="DH8" s="251"/>
      <c r="DI8" s="252"/>
      <c r="DJ8" s="251"/>
      <c r="DK8" s="254"/>
      <c r="DL8" s="56"/>
    </row>
    <row r="9" spans="1:116" s="57" customFormat="1" ht="23.25" customHeight="1" x14ac:dyDescent="0.2">
      <c r="A9" s="54"/>
      <c r="B9" s="21" t="s">
        <v>136</v>
      </c>
      <c r="C9" s="251"/>
      <c r="D9" s="252"/>
      <c r="E9" s="251"/>
      <c r="F9" s="252"/>
      <c r="G9" s="251"/>
      <c r="H9" s="252"/>
      <c r="I9" s="251"/>
      <c r="J9" s="252"/>
      <c r="K9" s="251"/>
      <c r="L9" s="252"/>
      <c r="M9" s="251"/>
      <c r="N9" s="252"/>
      <c r="O9" s="251"/>
      <c r="P9" s="252"/>
      <c r="Q9" s="251"/>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58"/>
      <c r="CB9" s="251"/>
      <c r="CC9" s="252"/>
      <c r="CD9" s="251"/>
      <c r="CE9" s="252"/>
      <c r="CF9" s="251"/>
      <c r="CG9" s="252"/>
      <c r="CH9" s="251"/>
      <c r="CI9" s="252"/>
      <c r="CJ9" s="251"/>
      <c r="CK9" s="252"/>
      <c r="CL9" s="251"/>
      <c r="CM9" s="252"/>
      <c r="CN9" s="251"/>
      <c r="CO9" s="252"/>
      <c r="CP9" s="251"/>
      <c r="CQ9" s="252"/>
      <c r="CR9" s="251"/>
      <c r="CS9" s="252"/>
      <c r="CT9" s="251"/>
      <c r="CU9" s="252"/>
      <c r="CV9" s="251"/>
      <c r="CW9" s="252"/>
      <c r="CX9" s="251"/>
      <c r="CY9" s="252"/>
      <c r="CZ9" s="251"/>
      <c r="DA9" s="252"/>
      <c r="DB9" s="251"/>
      <c r="DC9" s="252"/>
      <c r="DD9" s="251"/>
      <c r="DE9" s="252"/>
      <c r="DF9" s="251"/>
      <c r="DG9" s="252"/>
      <c r="DH9" s="251"/>
      <c r="DI9" s="252"/>
      <c r="DJ9" s="251"/>
      <c r="DK9" s="254"/>
      <c r="DL9" s="56"/>
    </row>
    <row r="10" spans="1:116" s="57" customFormat="1" ht="15.75" customHeight="1" x14ac:dyDescent="0.2">
      <c r="A10" s="54"/>
      <c r="B10" s="131" t="s">
        <v>71</v>
      </c>
      <c r="C10" s="247" t="s">
        <v>82</v>
      </c>
      <c r="D10" s="248"/>
      <c r="E10" s="247" t="s">
        <v>220</v>
      </c>
      <c r="F10" s="248"/>
      <c r="G10" s="247" t="s">
        <v>75</v>
      </c>
      <c r="H10" s="248"/>
      <c r="I10" s="247" t="s">
        <v>245</v>
      </c>
      <c r="J10" s="248"/>
      <c r="K10" s="247" t="s">
        <v>246</v>
      </c>
      <c r="L10" s="248"/>
      <c r="M10" s="247" t="s">
        <v>75</v>
      </c>
      <c r="N10" s="248"/>
      <c r="O10" s="247" t="s">
        <v>86</v>
      </c>
      <c r="P10" s="248"/>
      <c r="Q10" s="247" t="s">
        <v>86</v>
      </c>
      <c r="R10" s="248"/>
      <c r="S10" s="247" t="s">
        <v>86</v>
      </c>
      <c r="T10" s="248"/>
      <c r="U10" s="247" t="s">
        <v>86</v>
      </c>
      <c r="V10" s="248"/>
      <c r="W10" s="247" t="s">
        <v>86</v>
      </c>
      <c r="X10" s="248"/>
      <c r="Y10" s="247" t="s">
        <v>86</v>
      </c>
      <c r="Z10" s="248"/>
      <c r="AA10" s="247" t="s">
        <v>86</v>
      </c>
      <c r="AB10" s="248"/>
      <c r="AC10" s="247" t="s">
        <v>86</v>
      </c>
      <c r="AD10" s="248"/>
      <c r="AE10" s="247" t="s">
        <v>86</v>
      </c>
      <c r="AF10" s="248"/>
      <c r="AG10" s="247" t="s">
        <v>75</v>
      </c>
      <c r="AH10" s="248"/>
      <c r="AI10" s="247" t="s">
        <v>75</v>
      </c>
      <c r="AJ10" s="248"/>
      <c r="AK10" s="247" t="s">
        <v>86</v>
      </c>
      <c r="AL10" s="248"/>
      <c r="AM10" s="247" t="s">
        <v>75</v>
      </c>
      <c r="AN10" s="248"/>
      <c r="AO10" s="247" t="s">
        <v>75</v>
      </c>
      <c r="AP10" s="248"/>
      <c r="AQ10" s="247" t="s">
        <v>75</v>
      </c>
      <c r="AR10" s="248"/>
      <c r="AS10" s="247" t="s">
        <v>86</v>
      </c>
      <c r="AT10" s="248"/>
      <c r="AU10" s="247" t="s">
        <v>86</v>
      </c>
      <c r="AV10" s="248"/>
      <c r="AW10" s="247" t="s">
        <v>86</v>
      </c>
      <c r="AX10" s="248"/>
      <c r="AY10" s="247" t="s">
        <v>86</v>
      </c>
      <c r="AZ10" s="248"/>
      <c r="BA10" s="247" t="s">
        <v>86</v>
      </c>
      <c r="BB10" s="248"/>
      <c r="BC10" s="247" t="s">
        <v>86</v>
      </c>
      <c r="BD10" s="248"/>
      <c r="BE10" s="247" t="s">
        <v>86</v>
      </c>
      <c r="BF10" s="248"/>
      <c r="BG10" s="247" t="s">
        <v>86</v>
      </c>
      <c r="BH10" s="248"/>
      <c r="BI10" s="247" t="s">
        <v>86</v>
      </c>
      <c r="BJ10" s="248"/>
      <c r="BK10" s="247" t="s">
        <v>86</v>
      </c>
      <c r="BL10" s="248"/>
      <c r="BM10" s="247" t="s">
        <v>86</v>
      </c>
      <c r="BN10" s="248"/>
      <c r="BO10" s="247" t="s">
        <v>86</v>
      </c>
      <c r="BP10" s="248"/>
      <c r="BQ10" s="247" t="s">
        <v>86</v>
      </c>
      <c r="BR10" s="248"/>
      <c r="BS10" s="247" t="s">
        <v>86</v>
      </c>
      <c r="BT10" s="248"/>
      <c r="BU10" s="247" t="s">
        <v>86</v>
      </c>
      <c r="BV10" s="248"/>
      <c r="BW10" s="247" t="s">
        <v>86</v>
      </c>
      <c r="BX10" s="248"/>
      <c r="BY10" s="247" t="s">
        <v>86</v>
      </c>
      <c r="BZ10" s="248"/>
      <c r="CA10" s="56"/>
      <c r="CB10" s="247" t="s">
        <v>86</v>
      </c>
      <c r="CC10" s="248"/>
      <c r="CD10" s="247" t="s">
        <v>86</v>
      </c>
      <c r="CE10" s="248"/>
      <c r="CF10" s="247" t="s">
        <v>86</v>
      </c>
      <c r="CG10" s="248"/>
      <c r="CH10" s="247" t="s">
        <v>86</v>
      </c>
      <c r="CI10" s="248"/>
      <c r="CJ10" s="247" t="s">
        <v>86</v>
      </c>
      <c r="CK10" s="248"/>
      <c r="CL10" s="247" t="s">
        <v>86</v>
      </c>
      <c r="CM10" s="248"/>
      <c r="CN10" s="247" t="s">
        <v>86</v>
      </c>
      <c r="CO10" s="248"/>
      <c r="CP10" s="247" t="s">
        <v>86</v>
      </c>
      <c r="CQ10" s="248"/>
      <c r="CR10" s="247" t="s">
        <v>86</v>
      </c>
      <c r="CS10" s="248"/>
      <c r="CT10" s="247" t="s">
        <v>86</v>
      </c>
      <c r="CU10" s="248"/>
      <c r="CV10" s="247" t="s">
        <v>86</v>
      </c>
      <c r="CW10" s="248"/>
      <c r="CX10" s="247" t="s">
        <v>86</v>
      </c>
      <c r="CY10" s="248"/>
      <c r="CZ10" s="247" t="s">
        <v>86</v>
      </c>
      <c r="DA10" s="248"/>
      <c r="DB10" s="247" t="s">
        <v>86</v>
      </c>
      <c r="DC10" s="248"/>
      <c r="DD10" s="247" t="s">
        <v>75</v>
      </c>
      <c r="DE10" s="248"/>
      <c r="DF10" s="247" t="s">
        <v>86</v>
      </c>
      <c r="DG10" s="248"/>
      <c r="DH10" s="247"/>
      <c r="DI10" s="248"/>
      <c r="DJ10" s="247"/>
      <c r="DK10" s="248"/>
      <c r="DL10" s="56"/>
    </row>
    <row r="11" spans="1:116" s="57" customFormat="1" ht="16.5" customHeight="1" x14ac:dyDescent="0.2">
      <c r="A11" s="54"/>
      <c r="B11" s="131" t="s">
        <v>12</v>
      </c>
      <c r="C11" s="247" t="s">
        <v>210</v>
      </c>
      <c r="D11" s="248"/>
      <c r="E11" s="247" t="s">
        <v>210</v>
      </c>
      <c r="F11" s="248"/>
      <c r="G11" s="247" t="s">
        <v>217</v>
      </c>
      <c r="H11" s="248"/>
      <c r="I11" s="247" t="s">
        <v>210</v>
      </c>
      <c r="J11" s="248"/>
      <c r="K11" s="247" t="s">
        <v>210</v>
      </c>
      <c r="L11" s="248"/>
      <c r="M11" s="247" t="s">
        <v>217</v>
      </c>
      <c r="N11" s="248"/>
      <c r="O11" s="247" t="s">
        <v>214</v>
      </c>
      <c r="P11" s="248"/>
      <c r="Q11" s="247" t="s">
        <v>213</v>
      </c>
      <c r="R11" s="248"/>
      <c r="S11" s="247" t="s">
        <v>214</v>
      </c>
      <c r="T11" s="248"/>
      <c r="U11" s="247" t="s">
        <v>213</v>
      </c>
      <c r="V11" s="248"/>
      <c r="W11" s="247" t="s">
        <v>214</v>
      </c>
      <c r="X11" s="248"/>
      <c r="Y11" s="247" t="s">
        <v>213</v>
      </c>
      <c r="Z11" s="248"/>
      <c r="AA11" s="247" t="s">
        <v>214</v>
      </c>
      <c r="AB11" s="248"/>
      <c r="AC11" s="247" t="s">
        <v>212</v>
      </c>
      <c r="AD11" s="248"/>
      <c r="AE11" s="247" t="s">
        <v>213</v>
      </c>
      <c r="AF11" s="248"/>
      <c r="AG11" s="247" t="s">
        <v>212</v>
      </c>
      <c r="AH11" s="248"/>
      <c r="AI11" s="247" t="s">
        <v>212</v>
      </c>
      <c r="AJ11" s="248"/>
      <c r="AK11" s="247" t="s">
        <v>213</v>
      </c>
      <c r="AL11" s="248"/>
      <c r="AM11" s="247" t="s">
        <v>213</v>
      </c>
      <c r="AN11" s="248"/>
      <c r="AO11" s="247" t="s">
        <v>213</v>
      </c>
      <c r="AP11" s="248"/>
      <c r="AQ11" s="249" t="s">
        <v>204</v>
      </c>
      <c r="AR11" s="250"/>
      <c r="AS11" s="249" t="s">
        <v>204</v>
      </c>
      <c r="AT11" s="250"/>
      <c r="AU11" s="249" t="s">
        <v>204</v>
      </c>
      <c r="AV11" s="250"/>
      <c r="AW11" s="247" t="s">
        <v>213</v>
      </c>
      <c r="AX11" s="248"/>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126"/>
      <c r="CB11" s="249" t="s">
        <v>204</v>
      </c>
      <c r="CC11" s="250"/>
      <c r="CD11" s="249" t="s">
        <v>204</v>
      </c>
      <c r="CE11" s="250"/>
      <c r="CF11" s="249" t="s">
        <v>204</v>
      </c>
      <c r="CG11" s="250"/>
      <c r="CH11" s="249" t="s">
        <v>204</v>
      </c>
      <c r="CI11" s="250"/>
      <c r="CJ11" s="249" t="s">
        <v>204</v>
      </c>
      <c r="CK11" s="250"/>
      <c r="CL11" s="249" t="s">
        <v>204</v>
      </c>
      <c r="CM11" s="250"/>
      <c r="CN11" s="249" t="s">
        <v>204</v>
      </c>
      <c r="CO11" s="250"/>
      <c r="CP11" s="249" t="s">
        <v>204</v>
      </c>
      <c r="CQ11" s="250"/>
      <c r="CR11" s="249" t="s">
        <v>204</v>
      </c>
      <c r="CS11" s="250"/>
      <c r="CT11" s="249" t="s">
        <v>204</v>
      </c>
      <c r="CU11" s="250"/>
      <c r="CV11" s="249" t="s">
        <v>204</v>
      </c>
      <c r="CW11" s="250"/>
      <c r="CX11" s="249" t="s">
        <v>204</v>
      </c>
      <c r="CY11" s="250"/>
      <c r="CZ11" s="249" t="s">
        <v>204</v>
      </c>
      <c r="DA11" s="250"/>
      <c r="DB11" s="249" t="s">
        <v>204</v>
      </c>
      <c r="DC11" s="250"/>
      <c r="DD11" s="275"/>
      <c r="DE11" s="275"/>
      <c r="DF11" s="275"/>
      <c r="DG11" s="275"/>
      <c r="DH11" s="275"/>
      <c r="DI11" s="275"/>
      <c r="DJ11" s="247"/>
      <c r="DK11" s="248"/>
      <c r="DL11" s="56"/>
    </row>
    <row r="12" spans="1:116" s="57" customFormat="1" ht="25.5" customHeight="1" x14ac:dyDescent="0.2">
      <c r="A12" s="54"/>
      <c r="B12" s="131" t="s">
        <v>13</v>
      </c>
      <c r="C12" s="247">
        <v>30</v>
      </c>
      <c r="D12" s="248"/>
      <c r="E12" s="247">
        <v>30</v>
      </c>
      <c r="F12" s="248"/>
      <c r="G12" s="247">
        <v>24</v>
      </c>
      <c r="H12" s="248"/>
      <c r="I12" s="247">
        <v>30</v>
      </c>
      <c r="J12" s="248"/>
      <c r="K12" s="247">
        <v>30</v>
      </c>
      <c r="L12" s="248"/>
      <c r="M12" s="247">
        <v>24</v>
      </c>
      <c r="N12" s="248"/>
      <c r="O12" s="247">
        <v>4</v>
      </c>
      <c r="P12" s="248"/>
      <c r="Q12" s="247">
        <v>1</v>
      </c>
      <c r="R12" s="248"/>
      <c r="S12" s="247">
        <v>4</v>
      </c>
      <c r="T12" s="248"/>
      <c r="U12" s="247">
        <v>1</v>
      </c>
      <c r="V12" s="248"/>
      <c r="W12" s="247">
        <v>4</v>
      </c>
      <c r="X12" s="248"/>
      <c r="Y12" s="247">
        <v>1</v>
      </c>
      <c r="Z12" s="248"/>
      <c r="AA12" s="247">
        <v>4</v>
      </c>
      <c r="AB12" s="248"/>
      <c r="AC12" s="247">
        <v>2</v>
      </c>
      <c r="AD12" s="248"/>
      <c r="AE12" s="247">
        <v>1</v>
      </c>
      <c r="AF12" s="248"/>
      <c r="AG12" s="247">
        <v>2</v>
      </c>
      <c r="AH12" s="248"/>
      <c r="AI12" s="247">
        <v>2</v>
      </c>
      <c r="AJ12" s="248"/>
      <c r="AK12" s="247">
        <v>1</v>
      </c>
      <c r="AL12" s="248"/>
      <c r="AM12" s="247">
        <v>1</v>
      </c>
      <c r="AN12" s="248"/>
      <c r="AO12" s="247">
        <v>1</v>
      </c>
      <c r="AP12" s="248"/>
      <c r="AQ12" s="247"/>
      <c r="AR12" s="248"/>
      <c r="AS12" s="247"/>
      <c r="AT12" s="248"/>
      <c r="AU12" s="247"/>
      <c r="AV12" s="248"/>
      <c r="AW12" s="247">
        <v>1</v>
      </c>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56"/>
      <c r="CB12" s="247"/>
      <c r="CC12" s="248"/>
      <c r="CD12" s="247"/>
      <c r="CE12" s="248"/>
      <c r="CF12" s="247"/>
      <c r="CG12" s="248"/>
      <c r="CH12" s="247"/>
      <c r="CI12" s="248"/>
      <c r="CJ12" s="247"/>
      <c r="CK12" s="248"/>
      <c r="CL12" s="247"/>
      <c r="CM12" s="248"/>
      <c r="CN12" s="247"/>
      <c r="CO12" s="248"/>
      <c r="CP12" s="247"/>
      <c r="CQ12" s="248"/>
      <c r="CR12" s="247"/>
      <c r="CS12" s="248"/>
      <c r="CT12" s="247"/>
      <c r="CU12" s="248"/>
      <c r="CV12" s="247"/>
      <c r="CW12" s="248"/>
      <c r="CX12" s="247"/>
      <c r="CY12" s="248"/>
      <c r="CZ12" s="247"/>
      <c r="DA12" s="248"/>
      <c r="DB12" s="247"/>
      <c r="DC12" s="248"/>
      <c r="DD12" s="247"/>
      <c r="DE12" s="248"/>
      <c r="DF12" s="247"/>
      <c r="DG12" s="248"/>
      <c r="DH12" s="247"/>
      <c r="DI12" s="248"/>
      <c r="DJ12" s="247"/>
      <c r="DK12" s="248"/>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5" thickBot="1" x14ac:dyDescent="0.25">
      <c r="A14" s="165">
        <v>1</v>
      </c>
      <c r="B14" s="61"/>
      <c r="C14" s="219">
        <f>'[1]ביוב גולמי I'!B3</f>
        <v>53116</v>
      </c>
      <c r="D14" s="234"/>
      <c r="E14" s="169">
        <v>23.2</v>
      </c>
      <c r="F14" s="63"/>
      <c r="G14" s="166"/>
      <c r="H14" s="63"/>
      <c r="I14" s="166"/>
      <c r="J14" s="63"/>
      <c r="K14" s="64"/>
      <c r="L14" s="63"/>
      <c r="M14" s="246">
        <f>'[1]קולחים S'!I2</f>
        <v>7.66</v>
      </c>
      <c r="N14" s="63"/>
      <c r="O14" s="172"/>
      <c r="P14" s="173"/>
      <c r="Q14" s="174"/>
      <c r="R14" s="63"/>
      <c r="S14" s="205"/>
      <c r="T14" s="173"/>
      <c r="U14" s="174"/>
      <c r="V14" s="63"/>
      <c r="W14" s="205"/>
      <c r="X14" s="173"/>
      <c r="Y14" s="174"/>
      <c r="Z14" s="63"/>
      <c r="AA14" s="210"/>
      <c r="AB14" s="173"/>
      <c r="AC14" s="210"/>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5" thickBot="1" x14ac:dyDescent="0.25">
      <c r="A15" s="165">
        <v>2</v>
      </c>
      <c r="B15" s="61"/>
      <c r="C15" s="219">
        <f>'[1]ביוב גולמי I'!B4</f>
        <v>56954</v>
      </c>
      <c r="D15" s="234"/>
      <c r="E15" s="170">
        <v>23.1</v>
      </c>
      <c r="F15" s="63"/>
      <c r="G15" s="166"/>
      <c r="H15" s="63"/>
      <c r="I15" s="166"/>
      <c r="J15" s="63"/>
      <c r="K15" s="64"/>
      <c r="L15" s="63"/>
      <c r="M15" s="246">
        <f>'[1]קולחים S'!I3</f>
        <v>8.0299999999999994</v>
      </c>
      <c r="N15" s="63"/>
      <c r="O15" s="173"/>
      <c r="P15" s="63"/>
      <c r="Q15" s="174"/>
      <c r="R15" s="63"/>
      <c r="S15" s="167"/>
      <c r="T15" s="63"/>
      <c r="U15" s="175"/>
      <c r="V15" s="63"/>
      <c r="W15" s="167"/>
      <c r="X15" s="63"/>
      <c r="Y15" s="175"/>
      <c r="Z15" s="63"/>
      <c r="AA15" s="211"/>
      <c r="AB15" s="173"/>
      <c r="AC15" s="211"/>
      <c r="AD15" s="63"/>
      <c r="AE15" s="178"/>
      <c r="AF15" s="63"/>
      <c r="AG15" s="62"/>
      <c r="AH15" s="63"/>
      <c r="AI15" s="63"/>
      <c r="AJ15" s="63"/>
      <c r="AK15" s="62"/>
      <c r="AL15" s="63"/>
      <c r="AM15" s="171"/>
      <c r="AN15" s="63"/>
      <c r="AO15" s="62"/>
      <c r="AP15" s="63"/>
      <c r="AQ15" s="62"/>
      <c r="AR15" s="63"/>
      <c r="AS15" s="62"/>
      <c r="AT15" s="63"/>
      <c r="AU15" s="62"/>
      <c r="AV15" s="63"/>
      <c r="AW15" s="62"/>
      <c r="AX15" s="63"/>
      <c r="AY15" s="62"/>
      <c r="AZ15" s="63"/>
      <c r="BA15" s="62"/>
      <c r="BB15" s="63"/>
      <c r="BC15" s="236"/>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6.5" thickBot="1" x14ac:dyDescent="0.25">
      <c r="A16" s="165">
        <v>3</v>
      </c>
      <c r="B16" s="61"/>
      <c r="C16" s="219">
        <f>'[1]ביוב גולמי I'!B5</f>
        <v>66822</v>
      </c>
      <c r="D16" s="234"/>
      <c r="E16" s="170">
        <v>23.5</v>
      </c>
      <c r="F16" s="63"/>
      <c r="G16" s="166"/>
      <c r="H16" s="63"/>
      <c r="I16" s="166"/>
      <c r="J16" s="63"/>
      <c r="K16" s="64"/>
      <c r="L16" s="63"/>
      <c r="M16" s="99"/>
      <c r="N16" s="63"/>
      <c r="O16" s="173"/>
      <c r="P16" s="63"/>
      <c r="Q16" s="174"/>
      <c r="R16" s="63"/>
      <c r="S16" s="167"/>
      <c r="T16" s="63"/>
      <c r="U16" s="175"/>
      <c r="V16" s="63"/>
      <c r="W16" s="167"/>
      <c r="X16" s="63"/>
      <c r="Y16" s="175"/>
      <c r="Z16" s="63"/>
      <c r="AA16" s="211"/>
      <c r="AB16" s="173"/>
      <c r="AC16" s="211"/>
      <c r="AD16" s="63"/>
      <c r="AE16" s="178"/>
      <c r="AF16" s="63"/>
      <c r="AG16" s="62"/>
      <c r="AH16" s="63"/>
      <c r="AI16" s="63"/>
      <c r="AJ16" s="63"/>
      <c r="AK16" s="62"/>
      <c r="AL16" s="63"/>
      <c r="AM16" s="171"/>
      <c r="AN16" s="63"/>
      <c r="AO16" s="62"/>
      <c r="AP16" s="63"/>
      <c r="AQ16" s="62"/>
      <c r="AR16" s="63"/>
      <c r="AS16" s="62"/>
      <c r="AT16" s="63"/>
      <c r="AU16" s="62"/>
      <c r="AV16" s="63"/>
      <c r="AW16" s="62"/>
      <c r="AX16" s="63"/>
      <c r="AY16" s="62"/>
      <c r="AZ16" s="63"/>
      <c r="BA16" s="62"/>
      <c r="BB16" s="63"/>
      <c r="BC16" s="171"/>
      <c r="BD16" s="63"/>
      <c r="BE16" s="171"/>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6.5" thickBot="1" x14ac:dyDescent="0.25">
      <c r="A17" s="165">
        <v>4</v>
      </c>
      <c r="B17" s="61"/>
      <c r="C17" s="219">
        <f>'[1]ביוב גולמי I'!B6</f>
        <v>51877</v>
      </c>
      <c r="D17" s="234"/>
      <c r="E17" s="170">
        <v>23.1</v>
      </c>
      <c r="F17" s="63"/>
      <c r="G17" s="166"/>
      <c r="H17" s="63"/>
      <c r="I17" s="166"/>
      <c r="J17" s="63"/>
      <c r="K17" s="64"/>
      <c r="L17" s="63"/>
      <c r="M17" s="246"/>
      <c r="N17" s="63"/>
      <c r="O17" s="172"/>
      <c r="P17" s="236"/>
      <c r="Q17" s="174"/>
      <c r="R17" s="63"/>
      <c r="S17" s="167"/>
      <c r="T17" s="236"/>
      <c r="U17" s="175"/>
      <c r="V17" s="63"/>
      <c r="W17" s="167"/>
      <c r="X17" s="236"/>
      <c r="Y17" s="175"/>
      <c r="Z17" s="63"/>
      <c r="AA17" s="211"/>
      <c r="AB17" s="236"/>
      <c r="AC17" s="211"/>
      <c r="AD17" s="236"/>
      <c r="AE17" s="178"/>
      <c r="AF17" s="236"/>
      <c r="AG17" s="62"/>
      <c r="AH17" s="173"/>
      <c r="AI17" s="62"/>
      <c r="AJ17" s="173"/>
      <c r="AK17" s="62"/>
      <c r="AL17" s="236"/>
      <c r="AM17" s="171"/>
      <c r="AN17" s="63"/>
      <c r="AO17" s="62"/>
      <c r="AP17" s="173"/>
      <c r="AQ17" s="62"/>
      <c r="AR17" s="63"/>
      <c r="AS17" s="62"/>
      <c r="AT17" s="63"/>
      <c r="AU17" s="62"/>
      <c r="AV17" s="63"/>
      <c r="AW17" s="171"/>
      <c r="AX17" s="236"/>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5" thickBot="1" x14ac:dyDescent="0.25">
      <c r="A18" s="165">
        <v>5</v>
      </c>
      <c r="B18" s="61"/>
      <c r="C18" s="219">
        <f>'[1]ביוב גולמי I'!B7</f>
        <v>57231</v>
      </c>
      <c r="D18" s="234"/>
      <c r="E18" s="170">
        <v>23.2</v>
      </c>
      <c r="F18" s="63"/>
      <c r="G18" s="166"/>
      <c r="H18" s="63"/>
      <c r="I18" s="166"/>
      <c r="J18" s="63"/>
      <c r="K18" s="64"/>
      <c r="L18" s="63"/>
      <c r="M18" s="99">
        <f>'[1]ביוב גולמי I'!P7</f>
        <v>7.77</v>
      </c>
      <c r="N18" s="63"/>
      <c r="O18" s="173"/>
      <c r="P18" s="63"/>
      <c r="Q18" s="174"/>
      <c r="R18" s="63"/>
      <c r="S18" s="167"/>
      <c r="T18" s="63"/>
      <c r="U18" s="175"/>
      <c r="V18" s="63"/>
      <c r="W18" s="167"/>
      <c r="X18" s="63"/>
      <c r="Y18" s="175"/>
      <c r="Z18" s="63"/>
      <c r="AA18" s="211"/>
      <c r="AB18" s="173"/>
      <c r="AC18" s="211"/>
      <c r="AD18" s="63"/>
      <c r="AE18" s="178"/>
      <c r="AF18" s="63"/>
      <c r="AG18" s="62"/>
      <c r="AH18" s="63"/>
      <c r="AI18" s="63"/>
      <c r="AJ18" s="63"/>
      <c r="AK18" s="62"/>
      <c r="AL18" s="63"/>
      <c r="AM18" s="171"/>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5" thickBot="1" x14ac:dyDescent="0.25">
      <c r="A19" s="165">
        <v>6</v>
      </c>
      <c r="B19" s="61"/>
      <c r="C19" s="219">
        <f>'[1]ביוב גולמי I'!B8</f>
        <v>57176</v>
      </c>
      <c r="D19" s="234"/>
      <c r="E19" s="170">
        <v>23.1</v>
      </c>
      <c r="F19" s="63"/>
      <c r="G19" s="166"/>
      <c r="H19" s="63"/>
      <c r="I19" s="166"/>
      <c r="J19" s="63"/>
      <c r="K19" s="64"/>
      <c r="L19" s="63"/>
      <c r="M19" s="246">
        <f>'[1]קולחים S'!I7</f>
        <v>7.3</v>
      </c>
      <c r="N19" s="63"/>
      <c r="O19" s="173"/>
      <c r="P19" s="63"/>
      <c r="Q19" s="174"/>
      <c r="R19" s="63"/>
      <c r="S19" s="167"/>
      <c r="T19" s="63"/>
      <c r="U19" s="175"/>
      <c r="V19" s="63"/>
      <c r="W19" s="167"/>
      <c r="X19" s="63"/>
      <c r="Y19" s="175"/>
      <c r="Z19" s="63"/>
      <c r="AA19" s="211"/>
      <c r="AB19" s="173"/>
      <c r="AC19" s="211"/>
      <c r="AD19" s="63"/>
      <c r="AE19" s="178"/>
      <c r="AF19" s="63"/>
      <c r="AG19" s="62"/>
      <c r="AH19" s="63"/>
      <c r="AI19" s="63"/>
      <c r="AJ19" s="63"/>
      <c r="AK19" s="62"/>
      <c r="AL19" s="63"/>
      <c r="AM19" s="171"/>
      <c r="AN19" s="63"/>
      <c r="AO19" s="62"/>
      <c r="AP19" s="63"/>
      <c r="AQ19" s="62"/>
      <c r="AR19" s="63"/>
      <c r="AS19" s="62"/>
      <c r="AT19" s="63"/>
      <c r="AU19" s="62"/>
      <c r="AV19" s="63"/>
      <c r="AW19" s="62"/>
      <c r="AX19" s="63"/>
      <c r="AY19" s="62"/>
      <c r="AZ19" s="63"/>
      <c r="BA19" s="62"/>
      <c r="BB19" s="63"/>
      <c r="BC19" s="171"/>
      <c r="BD19" s="63"/>
      <c r="BE19" s="171"/>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5" thickBot="1" x14ac:dyDescent="0.25">
      <c r="A20" s="165">
        <v>7</v>
      </c>
      <c r="B20" s="61"/>
      <c r="C20" s="219">
        <f>'[1]ביוב גולמי I'!B9</f>
        <v>59747</v>
      </c>
      <c r="D20" s="234"/>
      <c r="E20" s="169">
        <v>23.2</v>
      </c>
      <c r="F20" s="63"/>
      <c r="G20" s="166"/>
      <c r="H20" s="63"/>
      <c r="I20" s="166"/>
      <c r="J20" s="63"/>
      <c r="K20" s="64"/>
      <c r="L20" s="63"/>
      <c r="M20" s="99"/>
      <c r="N20" s="63"/>
      <c r="O20" s="173">
        <v>524</v>
      </c>
      <c r="P20" s="63" t="s">
        <v>191</v>
      </c>
      <c r="Q20" s="174"/>
      <c r="R20" s="63"/>
      <c r="S20" s="167">
        <v>548</v>
      </c>
      <c r="T20" s="63" t="s">
        <v>191</v>
      </c>
      <c r="U20" s="175"/>
      <c r="V20" s="63"/>
      <c r="W20" s="167">
        <v>847</v>
      </c>
      <c r="X20" s="63" t="s">
        <v>191</v>
      </c>
      <c r="Y20" s="175"/>
      <c r="Z20" s="63"/>
      <c r="AA20" s="211">
        <v>71.7</v>
      </c>
      <c r="AB20" s="173" t="s">
        <v>191</v>
      </c>
      <c r="AC20" s="211">
        <v>51</v>
      </c>
      <c r="AD20" s="63" t="s">
        <v>191</v>
      </c>
      <c r="AE20" s="178">
        <v>9.8000000000000007</v>
      </c>
      <c r="AF20" s="63" t="s">
        <v>191</v>
      </c>
      <c r="AG20" s="62" t="s">
        <v>291</v>
      </c>
      <c r="AH20" s="63" t="s">
        <v>191</v>
      </c>
      <c r="AI20" s="63">
        <v>83</v>
      </c>
      <c r="AJ20" s="63" t="s">
        <v>191</v>
      </c>
      <c r="AK20" s="62">
        <v>2.6</v>
      </c>
      <c r="AL20" s="63" t="s">
        <v>191</v>
      </c>
      <c r="AM20" s="171">
        <v>4.38</v>
      </c>
      <c r="AN20" s="63" t="s">
        <v>191</v>
      </c>
      <c r="AO20" s="62"/>
      <c r="AP20" s="63"/>
      <c r="AQ20" s="62"/>
      <c r="AR20" s="63"/>
      <c r="AS20" s="62"/>
      <c r="AT20" s="63"/>
      <c r="AU20" s="62"/>
      <c r="AV20" s="63"/>
      <c r="AW20" s="62">
        <v>270</v>
      </c>
      <c r="AX20" s="63" t="s">
        <v>191</v>
      </c>
      <c r="AY20" s="62"/>
      <c r="AZ20" s="63"/>
      <c r="BA20" s="62"/>
      <c r="BB20" s="63"/>
      <c r="BC20" s="236"/>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5" thickBot="1" x14ac:dyDescent="0.25">
      <c r="A21" s="165">
        <v>8</v>
      </c>
      <c r="B21" s="61"/>
      <c r="C21" s="219">
        <f>'[1]ביוב גולמי I'!B10</f>
        <v>57598</v>
      </c>
      <c r="D21" s="234"/>
      <c r="E21" s="170">
        <v>23.1</v>
      </c>
      <c r="F21" s="63"/>
      <c r="G21" s="166"/>
      <c r="H21" s="63"/>
      <c r="I21" s="166"/>
      <c r="J21" s="63"/>
      <c r="K21" s="64"/>
      <c r="L21" s="63"/>
      <c r="M21" s="246">
        <f>'[1]קולחים S'!I9</f>
        <v>7.74</v>
      </c>
      <c r="N21" s="63"/>
      <c r="O21" s="173"/>
      <c r="P21" s="63"/>
      <c r="Q21" s="174"/>
      <c r="R21" s="63"/>
      <c r="S21" s="168"/>
      <c r="T21" s="63"/>
      <c r="U21" s="175"/>
      <c r="V21" s="63"/>
      <c r="W21" s="168"/>
      <c r="X21" s="63"/>
      <c r="Y21" s="175"/>
      <c r="Z21" s="63"/>
      <c r="AA21" s="211"/>
      <c r="AB21" s="173"/>
      <c r="AC21" s="211"/>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5" thickBot="1" x14ac:dyDescent="0.25">
      <c r="A22" s="165">
        <v>9</v>
      </c>
      <c r="B22" s="61"/>
      <c r="C22" s="219">
        <f>'[1]ביוב גולמי I'!B11</f>
        <v>57138</v>
      </c>
      <c r="D22" s="234"/>
      <c r="E22" s="170">
        <v>23.3</v>
      </c>
      <c r="F22" s="63"/>
      <c r="G22" s="166"/>
      <c r="H22" s="63"/>
      <c r="I22" s="166"/>
      <c r="J22" s="63"/>
      <c r="K22" s="64"/>
      <c r="L22" s="63"/>
      <c r="M22" s="246"/>
      <c r="N22" s="63"/>
      <c r="O22" s="173"/>
      <c r="P22" s="173"/>
      <c r="Q22" s="174"/>
      <c r="R22" s="63"/>
      <c r="S22" s="167"/>
      <c r="T22" s="63"/>
      <c r="U22" s="175"/>
      <c r="V22" s="63"/>
      <c r="W22" s="207"/>
      <c r="X22" s="63"/>
      <c r="Y22" s="175"/>
      <c r="Z22" s="63"/>
      <c r="AA22" s="62"/>
      <c r="AB22" s="63"/>
      <c r="AC22" s="62"/>
      <c r="AD22" s="63"/>
      <c r="AE22" s="178"/>
      <c r="AF22" s="63"/>
      <c r="AG22" s="62"/>
      <c r="AH22" s="63"/>
      <c r="AI22" s="62"/>
      <c r="AJ22" s="63"/>
      <c r="AK22" s="62"/>
      <c r="AL22" s="63"/>
      <c r="AM22" s="171"/>
      <c r="AN22" s="63"/>
      <c r="AO22" s="62"/>
      <c r="AP22" s="63"/>
      <c r="AQ22" s="62"/>
      <c r="AR22" s="63"/>
      <c r="AS22" s="62"/>
      <c r="AT22" s="63"/>
      <c r="AU22" s="62"/>
      <c r="AV22" s="63"/>
      <c r="AW22" s="171"/>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5" thickBot="1" x14ac:dyDescent="0.25">
      <c r="A23" s="165">
        <v>10</v>
      </c>
      <c r="B23" s="61"/>
      <c r="C23" s="219">
        <f>'[1]ביוב גולמי I'!B12</f>
        <v>59652</v>
      </c>
      <c r="D23" s="234"/>
      <c r="E23" s="170">
        <v>23.1</v>
      </c>
      <c r="F23" s="63"/>
      <c r="G23" s="166"/>
      <c r="H23" s="63"/>
      <c r="I23" s="166"/>
      <c r="J23" s="63"/>
      <c r="K23" s="64"/>
      <c r="L23" s="63"/>
      <c r="M23" s="246"/>
      <c r="N23" s="63"/>
      <c r="O23" s="173"/>
      <c r="P23" s="63"/>
      <c r="Q23" s="174"/>
      <c r="R23" s="63"/>
      <c r="S23" s="167"/>
      <c r="T23" s="63"/>
      <c r="U23" s="175"/>
      <c r="V23" s="63"/>
      <c r="W23" s="167"/>
      <c r="X23" s="63"/>
      <c r="Y23" s="175"/>
      <c r="Z23" s="63"/>
      <c r="AA23" s="211"/>
      <c r="AB23" s="173"/>
      <c r="AC23" s="211"/>
      <c r="AD23" s="63"/>
      <c r="AE23" s="178"/>
      <c r="AF23" s="63"/>
      <c r="AG23" s="62"/>
      <c r="AH23" s="63"/>
      <c r="AI23" s="63"/>
      <c r="AJ23" s="63"/>
      <c r="AK23" s="62"/>
      <c r="AL23" s="63"/>
      <c r="AM23" s="171"/>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5" thickBot="1" x14ac:dyDescent="0.25">
      <c r="A24" s="165">
        <v>11</v>
      </c>
      <c r="B24" s="61"/>
      <c r="C24" s="219">
        <f>'[1]ביוב גולמי I'!B13</f>
        <v>51114</v>
      </c>
      <c r="D24" s="234"/>
      <c r="E24" s="170">
        <v>24.2</v>
      </c>
      <c r="F24" s="63"/>
      <c r="G24" s="166"/>
      <c r="H24" s="63"/>
      <c r="I24" s="166"/>
      <c r="J24" s="63"/>
      <c r="K24" s="64"/>
      <c r="L24" s="63"/>
      <c r="M24" s="246"/>
      <c r="N24" s="63"/>
      <c r="O24" s="173"/>
      <c r="P24" s="63"/>
      <c r="Q24" s="174"/>
      <c r="R24" s="63"/>
      <c r="S24" s="167"/>
      <c r="T24" s="63"/>
      <c r="U24" s="175"/>
      <c r="V24" s="63"/>
      <c r="W24" s="167"/>
      <c r="X24" s="63"/>
      <c r="Y24" s="175"/>
      <c r="Z24" s="63"/>
      <c r="AA24" s="211"/>
      <c r="AB24" s="173"/>
      <c r="AC24" s="211"/>
      <c r="AD24" s="63"/>
      <c r="AE24" s="178"/>
      <c r="AF24" s="63"/>
      <c r="AG24" s="62"/>
      <c r="AH24" s="63"/>
      <c r="AI24" s="63"/>
      <c r="AJ24" s="63"/>
      <c r="AK24" s="62"/>
      <c r="AL24" s="63"/>
      <c r="AM24" s="171"/>
      <c r="AN24" s="63"/>
      <c r="AO24" s="62"/>
      <c r="AP24" s="63"/>
      <c r="AQ24" s="62"/>
      <c r="AR24" s="63"/>
      <c r="AS24" s="62"/>
      <c r="AT24" s="63"/>
      <c r="AU24" s="62"/>
      <c r="AV24" s="63"/>
      <c r="AW24" s="62"/>
      <c r="AX24" s="63"/>
      <c r="AY24" s="62"/>
      <c r="AZ24" s="63"/>
      <c r="BA24" s="62"/>
      <c r="BB24" s="63"/>
      <c r="BC24" s="171"/>
      <c r="BD24" s="63"/>
      <c r="BE24" s="171"/>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5" thickBot="1" x14ac:dyDescent="0.25">
      <c r="A25" s="165">
        <v>12</v>
      </c>
      <c r="B25" s="61"/>
      <c r="C25" s="219">
        <f>'[1]ביוב גולמי I'!B14</f>
        <v>57497</v>
      </c>
      <c r="D25" s="234"/>
      <c r="E25" s="170">
        <v>24.2</v>
      </c>
      <c r="F25" s="63"/>
      <c r="G25" s="166"/>
      <c r="H25" s="63"/>
      <c r="I25" s="166"/>
      <c r="J25" s="63"/>
      <c r="K25" s="64"/>
      <c r="L25" s="63"/>
      <c r="M25" s="246">
        <f>'[1]קולחים S'!I13</f>
        <v>8.06</v>
      </c>
      <c r="N25" s="63"/>
      <c r="O25" s="173"/>
      <c r="P25" s="63"/>
      <c r="Q25" s="174"/>
      <c r="R25" s="63"/>
      <c r="S25" s="168"/>
      <c r="T25" s="63"/>
      <c r="U25" s="175"/>
      <c r="V25" s="63"/>
      <c r="W25" s="168"/>
      <c r="X25" s="63"/>
      <c r="Y25" s="175"/>
      <c r="Z25" s="63"/>
      <c r="AA25" s="211"/>
      <c r="AB25" s="173"/>
      <c r="AC25" s="211"/>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5" thickBot="1" x14ac:dyDescent="0.25">
      <c r="A26" s="165">
        <v>13</v>
      </c>
      <c r="B26" s="61"/>
      <c r="C26" s="219">
        <f>'[1]ביוב גולמי I'!B15</f>
        <v>56882</v>
      </c>
      <c r="D26" s="234"/>
      <c r="E26" s="170">
        <v>24.2</v>
      </c>
      <c r="F26" s="63"/>
      <c r="G26" s="166"/>
      <c r="H26" s="63"/>
      <c r="I26" s="166"/>
      <c r="J26" s="63"/>
      <c r="K26" s="64"/>
      <c r="L26" s="63"/>
      <c r="M26" s="99">
        <f>'[1]ביוב גולמי I'!P15</f>
        <v>7.92</v>
      </c>
      <c r="N26" s="63"/>
      <c r="O26" s="173">
        <v>578</v>
      </c>
      <c r="P26" s="63" t="s">
        <v>191</v>
      </c>
      <c r="Q26" s="174"/>
      <c r="R26" s="63"/>
      <c r="S26" s="167">
        <v>414</v>
      </c>
      <c r="T26" s="63" t="s">
        <v>191</v>
      </c>
      <c r="U26" s="175"/>
      <c r="V26" s="63"/>
      <c r="W26" s="167">
        <v>1001</v>
      </c>
      <c r="X26" s="63" t="s">
        <v>191</v>
      </c>
      <c r="Y26" s="175"/>
      <c r="Z26" s="63"/>
      <c r="AA26" s="211">
        <v>73.900000000000006</v>
      </c>
      <c r="AB26" s="173" t="s">
        <v>191</v>
      </c>
      <c r="AC26" s="211">
        <v>50.4</v>
      </c>
      <c r="AD26" s="63" t="s">
        <v>191</v>
      </c>
      <c r="AE26" s="178">
        <v>11.2</v>
      </c>
      <c r="AF26" s="63" t="s">
        <v>191</v>
      </c>
      <c r="AG26" s="62"/>
      <c r="AH26" s="63"/>
      <c r="AI26" s="63"/>
      <c r="AJ26" s="63"/>
      <c r="AK26" s="62"/>
      <c r="AL26" s="63"/>
      <c r="AM26" s="171"/>
      <c r="AN26" s="63"/>
      <c r="AO26" s="62"/>
      <c r="AP26" s="63"/>
      <c r="AQ26" s="62"/>
      <c r="AR26" s="63"/>
      <c r="AS26" s="62"/>
      <c r="AT26" s="63"/>
      <c r="AU26" s="62"/>
      <c r="AV26" s="63"/>
      <c r="AW26" s="62">
        <v>188</v>
      </c>
      <c r="AX26" s="63" t="s">
        <v>191</v>
      </c>
      <c r="AY26" s="62"/>
      <c r="AZ26" s="63"/>
      <c r="BA26" s="62"/>
      <c r="BB26" s="63"/>
      <c r="BC26" s="236"/>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5" thickBot="1" x14ac:dyDescent="0.25">
      <c r="A27" s="165">
        <v>14</v>
      </c>
      <c r="B27" s="61"/>
      <c r="C27" s="219">
        <f>'[1]ביוב גולמי I'!B16</f>
        <v>56469</v>
      </c>
      <c r="D27" s="234"/>
      <c r="E27" s="170">
        <v>24.3</v>
      </c>
      <c r="F27" s="63"/>
      <c r="G27" s="166"/>
      <c r="H27" s="63"/>
      <c r="I27" s="166"/>
      <c r="J27" s="63"/>
      <c r="K27" s="64"/>
      <c r="L27" s="63"/>
      <c r="M27" s="246">
        <f>'[1]קולחים S'!I15</f>
        <v>7.95</v>
      </c>
      <c r="N27" s="63"/>
      <c r="O27" s="173"/>
      <c r="P27" s="173"/>
      <c r="Q27" s="174"/>
      <c r="R27" s="63"/>
      <c r="S27" s="167"/>
      <c r="T27" s="63"/>
      <c r="U27" s="175"/>
      <c r="V27" s="63"/>
      <c r="W27" s="207"/>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5" thickBot="1" x14ac:dyDescent="0.25">
      <c r="A28" s="165">
        <v>15</v>
      </c>
      <c r="B28" s="61"/>
      <c r="C28" s="219">
        <f>'[1]ביוב גולמי I'!B17</f>
        <v>57287</v>
      </c>
      <c r="D28" s="234"/>
      <c r="E28" s="170">
        <v>24.3</v>
      </c>
      <c r="F28" s="63"/>
      <c r="G28" s="166"/>
      <c r="H28" s="63"/>
      <c r="I28" s="166"/>
      <c r="J28" s="63"/>
      <c r="K28" s="64"/>
      <c r="L28" s="63"/>
      <c r="M28" s="99">
        <f>'[1]ביוב גולמי I'!P17</f>
        <v>7.35</v>
      </c>
      <c r="N28" s="63"/>
      <c r="O28" s="173"/>
      <c r="P28" s="63"/>
      <c r="Q28" s="174"/>
      <c r="R28" s="63"/>
      <c r="S28" s="171"/>
      <c r="T28" s="63"/>
      <c r="U28" s="175"/>
      <c r="V28" s="63"/>
      <c r="W28" s="208"/>
      <c r="X28" s="63"/>
      <c r="Y28" s="175"/>
      <c r="Z28" s="63"/>
      <c r="AA28" s="207"/>
      <c r="AB28" s="173"/>
      <c r="AC28" s="207"/>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5" thickBot="1" x14ac:dyDescent="0.25">
      <c r="A29" s="165">
        <v>16</v>
      </c>
      <c r="B29" s="61"/>
      <c r="C29" s="219">
        <f>'[1]ביוב גולמי I'!B18</f>
        <v>57708</v>
      </c>
      <c r="D29" s="234"/>
      <c r="E29" s="170">
        <v>24.2</v>
      </c>
      <c r="F29" s="63"/>
      <c r="G29" s="166"/>
      <c r="H29" s="63"/>
      <c r="I29" s="166"/>
      <c r="J29" s="63"/>
      <c r="K29" s="64"/>
      <c r="L29" s="63"/>
      <c r="M29" s="246"/>
      <c r="N29" s="63"/>
      <c r="O29" s="173"/>
      <c r="P29" s="63"/>
      <c r="Q29" s="174"/>
      <c r="R29" s="63"/>
      <c r="S29" s="167"/>
      <c r="T29" s="63"/>
      <c r="U29" s="175"/>
      <c r="V29" s="63"/>
      <c r="W29" s="167"/>
      <c r="X29" s="63"/>
      <c r="Y29" s="175"/>
      <c r="Z29" s="63"/>
      <c r="AA29" s="211"/>
      <c r="AB29" s="173"/>
      <c r="AC29" s="211"/>
      <c r="AD29" s="63"/>
      <c r="AE29" s="178"/>
      <c r="AF29" s="63"/>
      <c r="AG29" s="62"/>
      <c r="AH29" s="63"/>
      <c r="AI29" s="63"/>
      <c r="AJ29" s="63"/>
      <c r="AK29" s="62"/>
      <c r="AL29" s="63"/>
      <c r="AM29" s="171"/>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19">
        <f>'[1]ביוב גולמי I'!B19</f>
        <v>65606</v>
      </c>
      <c r="D30" s="235"/>
      <c r="E30" s="170">
        <v>24.4</v>
      </c>
      <c r="F30" s="63"/>
      <c r="G30" s="166"/>
      <c r="H30" s="63"/>
      <c r="I30" s="166"/>
      <c r="J30" s="63"/>
      <c r="K30" s="64"/>
      <c r="L30" s="63"/>
      <c r="M30" s="99"/>
      <c r="N30" s="63"/>
      <c r="O30" s="173"/>
      <c r="P30" s="173"/>
      <c r="Q30" s="174"/>
      <c r="R30" s="63"/>
      <c r="S30" s="171"/>
      <c r="T30" s="173"/>
      <c r="U30" s="175"/>
      <c r="V30" s="63"/>
      <c r="W30" s="208"/>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5" thickBot="1" x14ac:dyDescent="0.25">
      <c r="A31" s="165">
        <v>18</v>
      </c>
      <c r="B31" s="61"/>
      <c r="C31" s="219">
        <f>'[1]ביוב גולמי I'!B20</f>
        <v>51302</v>
      </c>
      <c r="D31" s="234"/>
      <c r="E31" s="170">
        <v>24.4</v>
      </c>
      <c r="F31" s="63"/>
      <c r="G31" s="166"/>
      <c r="H31" s="63"/>
      <c r="I31" s="166"/>
      <c r="J31" s="63"/>
      <c r="K31" s="64"/>
      <c r="L31" s="63"/>
      <c r="M31" s="246"/>
      <c r="N31" s="63"/>
      <c r="O31" s="173"/>
      <c r="P31" s="63"/>
      <c r="Q31" s="174"/>
      <c r="R31" s="63"/>
      <c r="S31" s="167"/>
      <c r="T31" s="63"/>
      <c r="U31" s="175"/>
      <c r="V31" s="63"/>
      <c r="W31" s="167"/>
      <c r="X31" s="63"/>
      <c r="Y31" s="175"/>
      <c r="Z31" s="63"/>
      <c r="AA31" s="211"/>
      <c r="AB31" s="173"/>
      <c r="AC31" s="211"/>
      <c r="AD31" s="63"/>
      <c r="AE31" s="178"/>
      <c r="AF31" s="63"/>
      <c r="AG31" s="62"/>
      <c r="AH31" s="63"/>
      <c r="AI31" s="63"/>
      <c r="AJ31" s="63"/>
      <c r="AK31" s="62"/>
      <c r="AL31" s="63"/>
      <c r="AM31" s="171"/>
      <c r="AN31" s="63"/>
      <c r="AO31" s="62"/>
      <c r="AP31" s="63"/>
      <c r="AQ31" s="62"/>
      <c r="AR31" s="63"/>
      <c r="AS31" s="62"/>
      <c r="AT31" s="63"/>
      <c r="AU31" s="62"/>
      <c r="AV31" s="63"/>
      <c r="AW31" s="62"/>
      <c r="AX31" s="63"/>
      <c r="AY31" s="62"/>
      <c r="AZ31" s="63"/>
      <c r="BA31" s="62"/>
      <c r="BB31" s="63"/>
      <c r="BC31" s="171"/>
      <c r="BD31" s="63"/>
      <c r="BE31" s="171"/>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5" thickBot="1" x14ac:dyDescent="0.25">
      <c r="A32" s="165">
        <v>19</v>
      </c>
      <c r="B32" s="61"/>
      <c r="C32" s="219">
        <f>'[1]ביוב גולמי I'!B21</f>
        <v>56169</v>
      </c>
      <c r="D32" s="234"/>
      <c r="E32" s="170">
        <v>24.6</v>
      </c>
      <c r="F32" s="63"/>
      <c r="G32" s="166"/>
      <c r="H32" s="63"/>
      <c r="I32" s="166"/>
      <c r="J32" s="63"/>
      <c r="K32" s="64"/>
      <c r="L32" s="63"/>
      <c r="M32" s="99">
        <f>'[1]ביוב גולמי I'!P21</f>
        <v>7.77</v>
      </c>
      <c r="N32" s="63"/>
      <c r="O32" s="173"/>
      <c r="P32" s="173"/>
      <c r="Q32" s="174"/>
      <c r="R32" s="63"/>
      <c r="S32" s="167"/>
      <c r="T32" s="63"/>
      <c r="U32" s="175"/>
      <c r="V32" s="63"/>
      <c r="W32" s="208"/>
      <c r="X32" s="63"/>
      <c r="Y32" s="175"/>
      <c r="Z32" s="63"/>
      <c r="AA32" s="207"/>
      <c r="AB32" s="63"/>
      <c r="AC32" s="207"/>
      <c r="AD32" s="63"/>
      <c r="AE32" s="181"/>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5" thickBot="1" x14ac:dyDescent="0.25">
      <c r="A33" s="165">
        <v>20</v>
      </c>
      <c r="B33" s="61"/>
      <c r="C33" s="219">
        <f>'[1]ביוב גולמי I'!B22</f>
        <v>56770</v>
      </c>
      <c r="D33" s="234"/>
      <c r="E33" s="170">
        <v>24.6</v>
      </c>
      <c r="F33" s="63"/>
      <c r="G33" s="166"/>
      <c r="H33" s="63"/>
      <c r="I33" s="166"/>
      <c r="J33" s="63"/>
      <c r="K33" s="64"/>
      <c r="L33" s="63"/>
      <c r="M33" s="246">
        <f>'[1]קולחים S'!I21</f>
        <v>7.86</v>
      </c>
      <c r="N33" s="63"/>
      <c r="O33" s="173">
        <v>508</v>
      </c>
      <c r="P33" s="63" t="s">
        <v>191</v>
      </c>
      <c r="Q33" s="174"/>
      <c r="R33" s="63"/>
      <c r="S33" s="167">
        <v>443</v>
      </c>
      <c r="T33" s="63" t="s">
        <v>191</v>
      </c>
      <c r="U33" s="175"/>
      <c r="V33" s="63"/>
      <c r="W33" s="167">
        <v>890</v>
      </c>
      <c r="X33" s="63" t="s">
        <v>191</v>
      </c>
      <c r="Y33" s="175"/>
      <c r="Z33" s="63"/>
      <c r="AA33" s="211">
        <v>73.099999999999994</v>
      </c>
      <c r="AB33" s="173" t="s">
        <v>191</v>
      </c>
      <c r="AC33" s="211">
        <v>49.8</v>
      </c>
      <c r="AD33" s="63" t="s">
        <v>191</v>
      </c>
      <c r="AE33" s="178">
        <v>10.9</v>
      </c>
      <c r="AF33" s="63" t="s">
        <v>191</v>
      </c>
      <c r="AG33" s="62" t="s">
        <v>291</v>
      </c>
      <c r="AH33" s="63" t="s">
        <v>191</v>
      </c>
      <c r="AI33" s="63">
        <v>98</v>
      </c>
      <c r="AJ33" s="63" t="s">
        <v>191</v>
      </c>
      <c r="AK33" s="62"/>
      <c r="AL33" s="63"/>
      <c r="AM33" s="171"/>
      <c r="AN33" s="63"/>
      <c r="AO33" s="62"/>
      <c r="AP33" s="63"/>
      <c r="AQ33" s="62"/>
      <c r="AR33" s="63"/>
      <c r="AS33" s="62"/>
      <c r="AT33" s="63"/>
      <c r="AU33" s="62"/>
      <c r="AV33" s="63"/>
      <c r="AW33" s="62">
        <v>227</v>
      </c>
      <c r="AX33" s="63" t="s">
        <v>191</v>
      </c>
      <c r="AY33" s="62"/>
      <c r="AZ33" s="63"/>
      <c r="BA33" s="62"/>
      <c r="BB33" s="63"/>
      <c r="BC33" s="236"/>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19">
        <f>'[1]ביוב גולמי I'!B23</f>
        <v>56241</v>
      </c>
      <c r="D34" s="234"/>
      <c r="E34" s="170">
        <v>24.1</v>
      </c>
      <c r="F34" s="63"/>
      <c r="G34" s="166"/>
      <c r="H34" s="63"/>
      <c r="I34" s="166"/>
      <c r="J34" s="63"/>
      <c r="K34" s="64"/>
      <c r="L34" s="63"/>
      <c r="M34" s="99">
        <f>'[1]ביוב גולמי I'!P23</f>
        <v>7.65</v>
      </c>
      <c r="N34" s="63"/>
      <c r="O34" s="173"/>
      <c r="P34" s="63"/>
      <c r="Q34" s="174"/>
      <c r="R34" s="63"/>
      <c r="S34" s="167"/>
      <c r="T34" s="63"/>
      <c r="U34" s="175"/>
      <c r="V34" s="63"/>
      <c r="W34" s="208"/>
      <c r="X34" s="63"/>
      <c r="Y34" s="175"/>
      <c r="Z34" s="63"/>
      <c r="AA34" s="207"/>
      <c r="AB34" s="173"/>
      <c r="AC34" s="207"/>
      <c r="AD34" s="173"/>
      <c r="AE34" s="181"/>
      <c r="AF34" s="236"/>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5" thickBot="1" x14ac:dyDescent="0.25">
      <c r="A35" s="165">
        <v>22</v>
      </c>
      <c r="B35" s="61"/>
      <c r="C35" s="219">
        <f>'[1]ביוב גולמי I'!B24</f>
        <v>56117</v>
      </c>
      <c r="D35" s="234"/>
      <c r="E35" s="170">
        <v>24.3</v>
      </c>
      <c r="F35" s="63"/>
      <c r="G35" s="166"/>
      <c r="H35" s="63"/>
      <c r="I35" s="166"/>
      <c r="J35" s="63"/>
      <c r="K35" s="64"/>
      <c r="L35" s="63"/>
      <c r="M35" s="246">
        <f>'[1]קולחים S'!I23</f>
        <v>8.0500000000000007</v>
      </c>
      <c r="N35" s="63"/>
      <c r="O35" s="173"/>
      <c r="P35" s="173"/>
      <c r="Q35" s="174"/>
      <c r="R35" s="63"/>
      <c r="S35" s="167"/>
      <c r="T35" s="173"/>
      <c r="U35" s="175"/>
      <c r="V35" s="63"/>
      <c r="W35" s="208"/>
      <c r="X35" s="173"/>
      <c r="Y35" s="175"/>
      <c r="Z35" s="63"/>
      <c r="AA35" s="207"/>
      <c r="AB35" s="173"/>
      <c r="AC35" s="207"/>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5" thickBot="1" x14ac:dyDescent="0.25">
      <c r="A36" s="165">
        <v>23</v>
      </c>
      <c r="B36" s="61"/>
      <c r="C36" s="219">
        <f>'[1]ביוב גולמי I'!B25</f>
        <v>57258</v>
      </c>
      <c r="D36" s="234"/>
      <c r="E36" s="170">
        <v>25</v>
      </c>
      <c r="F36" s="63"/>
      <c r="G36" s="166"/>
      <c r="H36" s="63"/>
      <c r="I36" s="166"/>
      <c r="J36" s="63"/>
      <c r="K36" s="64"/>
      <c r="L36" s="63"/>
      <c r="M36" s="99"/>
      <c r="N36" s="63"/>
      <c r="O36" s="173"/>
      <c r="P36" s="63"/>
      <c r="Q36" s="174"/>
      <c r="R36" s="63"/>
      <c r="S36" s="167"/>
      <c r="T36" s="63"/>
      <c r="U36" s="175"/>
      <c r="V36" s="63"/>
      <c r="W36" s="167"/>
      <c r="X36" s="63"/>
      <c r="Y36" s="175"/>
      <c r="Z36" s="63"/>
      <c r="AA36" s="211"/>
      <c r="AB36" s="173"/>
      <c r="AC36" s="211"/>
      <c r="AD36" s="63"/>
      <c r="AE36" s="178"/>
      <c r="AF36" s="63"/>
      <c r="AG36" s="62"/>
      <c r="AH36" s="63"/>
      <c r="AI36" s="63"/>
      <c r="AJ36" s="63"/>
      <c r="AK36" s="62"/>
      <c r="AL36" s="63"/>
      <c r="AM36" s="171"/>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5" thickBot="1" x14ac:dyDescent="0.25">
      <c r="A37" s="165">
        <v>24</v>
      </c>
      <c r="B37" s="61"/>
      <c r="C37" s="219">
        <f>'[1]ביוב גולמי I'!B26</f>
        <v>63811</v>
      </c>
      <c r="D37" s="234"/>
      <c r="E37" s="170">
        <v>25.2</v>
      </c>
      <c r="F37" s="63"/>
      <c r="G37" s="166"/>
      <c r="H37" s="242"/>
      <c r="I37" s="166"/>
      <c r="J37" s="63"/>
      <c r="K37" s="64"/>
      <c r="L37" s="63"/>
      <c r="M37" s="246"/>
      <c r="N37" s="63"/>
      <c r="O37" s="173"/>
      <c r="P37" s="63"/>
      <c r="Q37" s="174"/>
      <c r="R37" s="63"/>
      <c r="S37" s="167"/>
      <c r="T37" s="63"/>
      <c r="U37" s="175"/>
      <c r="V37" s="63"/>
      <c r="W37" s="167"/>
      <c r="X37" s="63"/>
      <c r="Y37" s="175"/>
      <c r="Z37" s="63"/>
      <c r="AA37" s="211"/>
      <c r="AB37" s="173"/>
      <c r="AC37" s="211"/>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75" x14ac:dyDescent="0.2">
      <c r="A38" s="165">
        <v>25</v>
      </c>
      <c r="B38" s="61"/>
      <c r="C38" s="219">
        <f>'[1]ביוב גולמי I'!B27</f>
        <v>53401</v>
      </c>
      <c r="D38" s="234"/>
      <c r="E38" s="170">
        <v>24.9</v>
      </c>
      <c r="F38" s="63"/>
      <c r="G38" s="166"/>
      <c r="H38" s="63"/>
      <c r="I38" s="166"/>
      <c r="J38" s="63"/>
      <c r="K38" s="64"/>
      <c r="L38" s="63"/>
      <c r="M38" s="99"/>
      <c r="N38" s="63"/>
      <c r="O38" s="173"/>
      <c r="P38" s="63"/>
      <c r="Q38" s="174"/>
      <c r="R38" s="63"/>
      <c r="S38" s="167"/>
      <c r="T38" s="63"/>
      <c r="U38" s="175"/>
      <c r="V38" s="63"/>
      <c r="W38" s="167"/>
      <c r="X38" s="63"/>
      <c r="Y38" s="175"/>
      <c r="Z38" s="63"/>
      <c r="AA38" s="211"/>
      <c r="AB38" s="173"/>
      <c r="AC38" s="211"/>
      <c r="AD38" s="63"/>
      <c r="AE38" s="178"/>
      <c r="AF38" s="63"/>
      <c r="AG38" s="62"/>
      <c r="AH38" s="63"/>
      <c r="AI38" s="63"/>
      <c r="AJ38" s="63"/>
      <c r="AK38" s="62"/>
      <c r="AL38" s="63"/>
      <c r="AM38" s="171"/>
      <c r="AN38" s="63"/>
      <c r="AO38" s="62"/>
      <c r="AP38" s="63"/>
      <c r="AQ38" s="62"/>
      <c r="AR38" s="63"/>
      <c r="AS38" s="62"/>
      <c r="AT38" s="63"/>
      <c r="AU38" s="62"/>
      <c r="AV38" s="63"/>
      <c r="AW38" s="62"/>
      <c r="AX38" s="63"/>
      <c r="AY38" s="62"/>
      <c r="AZ38" s="63"/>
      <c r="BA38" s="62"/>
      <c r="BB38" s="63"/>
      <c r="BC38" s="171"/>
      <c r="BD38" s="63"/>
      <c r="BE38" s="171"/>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6.5" thickBot="1" x14ac:dyDescent="0.25">
      <c r="A39" s="165">
        <v>26</v>
      </c>
      <c r="B39" s="61"/>
      <c r="C39" s="219">
        <f>'[1]ביוב גולמי I'!B28</f>
        <v>59746</v>
      </c>
      <c r="D39" s="234"/>
      <c r="E39" s="170">
        <v>25</v>
      </c>
      <c r="F39" s="63"/>
      <c r="G39" s="166"/>
      <c r="H39" s="63"/>
      <c r="I39" s="166"/>
      <c r="J39" s="63"/>
      <c r="K39" s="64"/>
      <c r="L39" s="63"/>
      <c r="M39" s="246">
        <f>'[1]קולחים S'!I27</f>
        <v>7.82</v>
      </c>
      <c r="N39" s="63"/>
      <c r="O39" s="173"/>
      <c r="P39" s="173"/>
      <c r="Q39" s="175"/>
      <c r="R39" s="63"/>
      <c r="S39" s="167"/>
      <c r="T39" s="173"/>
      <c r="U39" s="176"/>
      <c r="V39" s="63"/>
      <c r="W39" s="208"/>
      <c r="X39" s="173"/>
      <c r="Y39" s="175"/>
      <c r="Z39" s="63"/>
      <c r="AA39" s="207"/>
      <c r="AB39" s="173"/>
      <c r="AC39" s="207"/>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75" x14ac:dyDescent="0.2">
      <c r="A40" s="165">
        <v>27</v>
      </c>
      <c r="B40" s="61"/>
      <c r="C40" s="219">
        <f>'[1]ביוב גולמי I'!B29</f>
        <v>52178</v>
      </c>
      <c r="D40" s="234"/>
      <c r="E40" s="170">
        <v>25.1</v>
      </c>
      <c r="F40" s="63"/>
      <c r="G40" s="166"/>
      <c r="H40" s="63"/>
      <c r="I40" s="166"/>
      <c r="J40" s="63"/>
      <c r="K40" s="64"/>
      <c r="L40" s="63"/>
      <c r="M40" s="99"/>
      <c r="N40" s="63"/>
      <c r="O40" s="173">
        <v>530</v>
      </c>
      <c r="P40" s="63" t="s">
        <v>191</v>
      </c>
      <c r="Q40" s="174"/>
      <c r="R40" s="63"/>
      <c r="S40" s="167">
        <v>393</v>
      </c>
      <c r="T40" s="63" t="s">
        <v>191</v>
      </c>
      <c r="U40" s="175"/>
      <c r="V40" s="63"/>
      <c r="W40" s="167">
        <v>592</v>
      </c>
      <c r="X40" s="63" t="s">
        <v>191</v>
      </c>
      <c r="Y40" s="175"/>
      <c r="Z40" s="63"/>
      <c r="AA40" s="211">
        <v>66.900000000000006</v>
      </c>
      <c r="AB40" s="173" t="s">
        <v>191</v>
      </c>
      <c r="AC40" s="211">
        <v>49.3</v>
      </c>
      <c r="AD40" s="63" t="s">
        <v>191</v>
      </c>
      <c r="AE40" s="178">
        <v>9.4</v>
      </c>
      <c r="AF40" s="63" t="s">
        <v>191</v>
      </c>
      <c r="AG40" s="62"/>
      <c r="AH40" s="63"/>
      <c r="AI40" s="63"/>
      <c r="AJ40" s="63"/>
      <c r="AK40" s="62"/>
      <c r="AL40" s="63"/>
      <c r="AM40" s="171"/>
      <c r="AN40" s="63"/>
      <c r="AO40" s="62"/>
      <c r="AP40" s="63"/>
      <c r="AQ40" s="62"/>
      <c r="AR40" s="63"/>
      <c r="AS40" s="62"/>
      <c r="AT40" s="63"/>
      <c r="AU40" s="62"/>
      <c r="AV40" s="63"/>
      <c r="AW40" s="62">
        <v>263</v>
      </c>
      <c r="AX40" s="63" t="s">
        <v>191</v>
      </c>
      <c r="AY40" s="62"/>
      <c r="AZ40" s="63"/>
      <c r="BA40" s="62"/>
      <c r="BB40" s="63"/>
      <c r="BC40" s="236"/>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75" x14ac:dyDescent="0.2">
      <c r="A41" s="165">
        <v>28</v>
      </c>
      <c r="B41" s="61"/>
      <c r="C41" s="219">
        <f>'[1]ביוב גולמי I'!B30</f>
        <v>73418</v>
      </c>
      <c r="D41" s="234"/>
      <c r="E41" s="170">
        <v>25.2</v>
      </c>
      <c r="F41" s="63"/>
      <c r="G41" s="166"/>
      <c r="H41" s="63"/>
      <c r="I41" s="166"/>
      <c r="J41" s="63"/>
      <c r="K41" s="64"/>
      <c r="L41" s="63"/>
      <c r="M41" s="246"/>
      <c r="N41" s="63"/>
      <c r="O41" s="173"/>
      <c r="P41" s="63"/>
      <c r="Q41" s="175"/>
      <c r="R41" s="63"/>
      <c r="S41" s="167"/>
      <c r="T41" s="63"/>
      <c r="U41" s="175"/>
      <c r="V41" s="63"/>
      <c r="W41" s="208"/>
      <c r="X41" s="63"/>
      <c r="Y41" s="175"/>
      <c r="Z41" s="63"/>
      <c r="AA41" s="207"/>
      <c r="AB41" s="173"/>
      <c r="AC41" s="207"/>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5.75" x14ac:dyDescent="0.2">
      <c r="A42" s="165">
        <v>29</v>
      </c>
      <c r="B42" s="61"/>
      <c r="C42" s="219">
        <f>'[1]ביוב גולמי I'!B31</f>
        <v>57760</v>
      </c>
      <c r="D42" s="234"/>
      <c r="E42" s="170">
        <v>25.1</v>
      </c>
      <c r="F42" s="63"/>
      <c r="G42" s="166"/>
      <c r="H42" s="63"/>
      <c r="I42" s="166"/>
      <c r="J42" s="63"/>
      <c r="K42" s="64"/>
      <c r="L42" s="63"/>
      <c r="M42" s="99">
        <f>'[1]ביוב גולמי I'!P31</f>
        <v>7.74</v>
      </c>
      <c r="N42" s="63"/>
      <c r="O42" s="204"/>
      <c r="P42" s="63"/>
      <c r="Q42" s="175"/>
      <c r="R42" s="63"/>
      <c r="S42" s="166"/>
      <c r="T42" s="63"/>
      <c r="U42" s="206"/>
      <c r="V42" s="63"/>
      <c r="W42" s="209"/>
      <c r="X42" s="63"/>
      <c r="Y42" s="175"/>
      <c r="Z42" s="63"/>
      <c r="AA42" s="212"/>
      <c r="AB42" s="63"/>
      <c r="AC42" s="212"/>
      <c r="AD42" s="236"/>
      <c r="AE42" s="213"/>
      <c r="AF42" s="63"/>
      <c r="AG42" s="62"/>
      <c r="AH42" s="63"/>
      <c r="AI42" s="62"/>
      <c r="AJ42" s="63"/>
      <c r="AK42" s="62"/>
      <c r="AL42" s="63"/>
      <c r="AM42" s="214"/>
      <c r="AN42" s="63"/>
      <c r="AO42" s="62"/>
      <c r="AP42" s="63"/>
      <c r="AQ42" s="62"/>
      <c r="AR42" s="63"/>
      <c r="AS42" s="62"/>
      <c r="AT42" s="63"/>
      <c r="AU42" s="62"/>
      <c r="AV42" s="63"/>
      <c r="AW42" s="214"/>
      <c r="AX42" s="236"/>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75" x14ac:dyDescent="0.2">
      <c r="A43" s="165">
        <v>30</v>
      </c>
      <c r="B43" s="61"/>
      <c r="C43" s="219">
        <f>'[1]ביוב גולמי I'!B32</f>
        <v>57732</v>
      </c>
      <c r="D43" s="234"/>
      <c r="E43" s="170">
        <v>25.2</v>
      </c>
      <c r="F43" s="63"/>
      <c r="G43" s="166"/>
      <c r="H43" s="63"/>
      <c r="I43" s="166"/>
      <c r="J43" s="63"/>
      <c r="K43" s="64"/>
      <c r="L43" s="63"/>
      <c r="M43" s="246">
        <f>'[1]קולחים S'!I31</f>
        <v>7.87</v>
      </c>
      <c r="N43" s="63"/>
      <c r="O43" s="204"/>
      <c r="P43" s="204"/>
      <c r="Q43" s="175"/>
      <c r="R43" s="63"/>
      <c r="S43" s="166"/>
      <c r="T43" s="173"/>
      <c r="U43" s="206"/>
      <c r="V43" s="63"/>
      <c r="W43" s="209"/>
      <c r="X43" s="63"/>
      <c r="Y43" s="175"/>
      <c r="Z43" s="63"/>
      <c r="AA43" s="62"/>
      <c r="AB43" s="63"/>
      <c r="AC43" s="212"/>
      <c r="AD43" s="63"/>
      <c r="AE43" s="213"/>
      <c r="AF43" s="63"/>
      <c r="AG43" s="62"/>
      <c r="AH43" s="63"/>
      <c r="AI43" s="62"/>
      <c r="AJ43" s="63"/>
      <c r="AK43" s="62"/>
      <c r="AL43" s="63"/>
      <c r="AM43" s="214"/>
      <c r="AN43" s="63"/>
      <c r="AO43" s="62"/>
      <c r="AP43" s="63"/>
      <c r="AQ43" s="62"/>
      <c r="AR43" s="63"/>
      <c r="AS43" s="62"/>
      <c r="AT43" s="63"/>
      <c r="AU43" s="62"/>
      <c r="AV43" s="63"/>
      <c r="AW43" s="171"/>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5" thickBot="1" x14ac:dyDescent="0.25">
      <c r="A44" s="165">
        <v>31</v>
      </c>
      <c r="B44" s="61"/>
      <c r="C44" s="219">
        <f>'[1]ביוב גולמי I'!B33</f>
        <v>60025</v>
      </c>
      <c r="D44" s="237"/>
      <c r="E44" s="170">
        <v>25.1</v>
      </c>
      <c r="F44" s="63"/>
      <c r="G44" s="166"/>
      <c r="H44" s="63"/>
      <c r="I44" s="166"/>
      <c r="J44" s="63"/>
      <c r="K44" s="64"/>
      <c r="L44" s="63"/>
      <c r="M44" s="99"/>
      <c r="N44" s="63"/>
      <c r="O44" s="204"/>
      <c r="P44" s="63"/>
      <c r="Q44" s="206"/>
      <c r="R44" s="63"/>
      <c r="S44" s="166"/>
      <c r="T44" s="236"/>
      <c r="U44" s="206"/>
      <c r="V44" s="63"/>
      <c r="W44" s="209"/>
      <c r="X44" s="63"/>
      <c r="Y44" s="206"/>
      <c r="Z44" s="63"/>
      <c r="AA44" s="62"/>
      <c r="AB44" s="63"/>
      <c r="AC44" s="212"/>
      <c r="AD44" s="63"/>
      <c r="AE44" s="213"/>
      <c r="AF44" s="63"/>
      <c r="AG44" s="62"/>
      <c r="AH44" s="63"/>
      <c r="AI44" s="62"/>
      <c r="AJ44" s="63"/>
      <c r="AK44" s="62"/>
      <c r="AL44" s="63"/>
      <c r="AM44" s="214"/>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31</v>
      </c>
      <c r="F45" s="68"/>
      <c r="G45" s="68">
        <f>COUNT(G15:G44)</f>
        <v>0</v>
      </c>
      <c r="H45" s="68"/>
      <c r="I45" s="68">
        <f>COUNT(I14:I44)</f>
        <v>0</v>
      </c>
      <c r="J45" s="68"/>
      <c r="K45" s="68">
        <f>COUNT(K14:K44)</f>
        <v>0</v>
      </c>
      <c r="L45" s="68"/>
      <c r="M45" s="68">
        <f>COUNT(M14:M44)</f>
        <v>16</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57800.06451612903</v>
      </c>
      <c r="D46" s="68"/>
      <c r="E46" s="68">
        <f>AVERAGE(E14:E44)</f>
        <v>24.177419354838715</v>
      </c>
      <c r="F46" s="68"/>
      <c r="G46" s="68" t="e">
        <f>AVERAGE(G15:G44)</f>
        <v>#DIV/0!</v>
      </c>
      <c r="H46" s="68"/>
      <c r="I46" s="68" t="e">
        <f>AVERAGE(I14:I44)</f>
        <v>#DIV/0!</v>
      </c>
      <c r="J46" s="68"/>
      <c r="K46" s="68" t="e">
        <f>AVERAGE(K14:K44)</f>
        <v>#DIV/0!</v>
      </c>
      <c r="L46" s="68"/>
      <c r="M46" s="68">
        <f>AVERAGE(M14:M44)</f>
        <v>7.7837500000000004</v>
      </c>
      <c r="N46" s="68"/>
      <c r="O46" s="68">
        <f>AVERAGE(O14:O44)</f>
        <v>535</v>
      </c>
      <c r="P46" s="68"/>
      <c r="Q46" s="68" t="e">
        <f>AVERAGE(Q14:Q44)</f>
        <v>#DIV/0!</v>
      </c>
      <c r="R46" s="68"/>
      <c r="S46" s="68">
        <f>AVERAGE(S14:S44)</f>
        <v>449.5</v>
      </c>
      <c r="T46" s="68"/>
      <c r="U46" s="68" t="e">
        <f>AVERAGE(U14:U44)</f>
        <v>#DIV/0!</v>
      </c>
      <c r="V46" s="68"/>
      <c r="W46" s="68">
        <f>AVERAGE(W14:W44)</f>
        <v>832.5</v>
      </c>
      <c r="X46" s="68"/>
      <c r="Y46" s="68" t="e">
        <f>AVERAGE(Y14:Y44)</f>
        <v>#DIV/0!</v>
      </c>
      <c r="Z46" s="68"/>
      <c r="AA46" s="68">
        <f>AVERAGE(AA14:AA44)</f>
        <v>71.400000000000006</v>
      </c>
      <c r="AB46" s="68"/>
      <c r="AC46" s="68">
        <f>AVERAGE(AC14:AC44)</f>
        <v>50.125</v>
      </c>
      <c r="AD46" s="68"/>
      <c r="AE46" s="68">
        <f>AVERAGE(AE14:AE44)</f>
        <v>10.324999999999999</v>
      </c>
      <c r="AF46" s="68"/>
      <c r="AG46" s="68" t="e">
        <f>AVERAGE(AG14:AG44)</f>
        <v>#DIV/0!</v>
      </c>
      <c r="AH46" s="68"/>
      <c r="AI46" s="68">
        <f>AVERAGE(AI14:AI44)</f>
        <v>90.5</v>
      </c>
      <c r="AJ46" s="68"/>
      <c r="AK46" s="68">
        <f>AVERAGE(AK14:AK44)</f>
        <v>2.6</v>
      </c>
      <c r="AL46" s="68"/>
      <c r="AM46" s="68">
        <f>AVERAGE(AM14:AM44)</f>
        <v>4.38</v>
      </c>
      <c r="AN46" s="68"/>
      <c r="AO46" s="68" t="e">
        <f>AVERAGE(AO14:AO44)</f>
        <v>#DIV/0!</v>
      </c>
      <c r="AP46" s="68"/>
      <c r="AQ46" s="68" t="e">
        <f>AVERAGE(AQ14:AQ44)</f>
        <v>#DIV/0!</v>
      </c>
      <c r="AR46" s="68"/>
      <c r="AS46" s="68" t="e">
        <f>AVERAGE(AS14:AS44)</f>
        <v>#DIV/0!</v>
      </c>
      <c r="AT46" s="68"/>
      <c r="AU46" s="68" t="e">
        <f>AVERAGE(AU14:AU44)</f>
        <v>#DIV/0!</v>
      </c>
      <c r="AV46" s="68"/>
      <c r="AW46" s="68">
        <f>AVERAGE(AW14:AW44)</f>
        <v>237</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73418</v>
      </c>
      <c r="D47" s="68"/>
      <c r="E47" s="68">
        <f>MAX(E14:E44)</f>
        <v>25.2</v>
      </c>
      <c r="F47" s="68"/>
      <c r="G47" s="68">
        <f>MAX(G15:G44)</f>
        <v>0</v>
      </c>
      <c r="H47" s="68"/>
      <c r="I47" s="68">
        <f>MAX(I14:I44)</f>
        <v>0</v>
      </c>
      <c r="J47" s="68"/>
      <c r="K47" s="68">
        <f>MAX(K14:K44)</f>
        <v>0</v>
      </c>
      <c r="L47" s="68"/>
      <c r="M47" s="68">
        <f>MAX(M14:M44)</f>
        <v>8.06</v>
      </c>
      <c r="N47" s="68"/>
      <c r="O47" s="68">
        <f>MAX(O14:O44)</f>
        <v>578</v>
      </c>
      <c r="P47" s="68"/>
      <c r="Q47" s="68">
        <f>MAX(Q14:Q44)</f>
        <v>0</v>
      </c>
      <c r="R47" s="68"/>
      <c r="S47" s="68">
        <f>MAX(S14:S44)</f>
        <v>548</v>
      </c>
      <c r="T47" s="68"/>
      <c r="U47" s="68">
        <f>MAX(U14:U44)</f>
        <v>0</v>
      </c>
      <c r="V47" s="68"/>
      <c r="W47" s="68">
        <f>MAX(W14:W44)</f>
        <v>1001</v>
      </c>
      <c r="X47" s="68"/>
      <c r="Y47" s="68">
        <f>MAX(Y14:Y44)</f>
        <v>0</v>
      </c>
      <c r="Z47" s="68"/>
      <c r="AA47" s="68">
        <f>MAX(AA14:AA44)</f>
        <v>73.900000000000006</v>
      </c>
      <c r="AB47" s="68"/>
      <c r="AC47" s="68">
        <f>MAX(AC14:AC44)</f>
        <v>51</v>
      </c>
      <c r="AD47" s="68"/>
      <c r="AE47" s="68">
        <f>MAX(AE14:AE44)</f>
        <v>11.2</v>
      </c>
      <c r="AF47" s="68"/>
      <c r="AG47" s="68">
        <f>MAX(AG14:AG44)</f>
        <v>0</v>
      </c>
      <c r="AH47" s="68"/>
      <c r="AI47" s="68">
        <f>MAX(AI14:AI44)</f>
        <v>98</v>
      </c>
      <c r="AJ47" s="68"/>
      <c r="AK47" s="68">
        <f>MAX(AK14:AK44)</f>
        <v>2.6</v>
      </c>
      <c r="AL47" s="68"/>
      <c r="AM47" s="68">
        <f>MAX(AM14:AM44)</f>
        <v>4.38</v>
      </c>
      <c r="AN47" s="68"/>
      <c r="AO47" s="68">
        <f>MAX(AO14:AO44)</f>
        <v>0</v>
      </c>
      <c r="AP47" s="68"/>
      <c r="AQ47" s="68">
        <f>MAX(AQ14:AQ44)</f>
        <v>0</v>
      </c>
      <c r="AR47" s="68"/>
      <c r="AS47" s="68">
        <f>MAX(AS14:AS44)</f>
        <v>0</v>
      </c>
      <c r="AT47" s="68"/>
      <c r="AU47" s="68">
        <f>MAX(AU14:AU44)</f>
        <v>0</v>
      </c>
      <c r="AV47" s="68"/>
      <c r="AW47" s="68">
        <f>MAX(AW14:AW44)</f>
        <v>270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51114</v>
      </c>
      <c r="D48" s="68"/>
      <c r="E48" s="68">
        <f>MIN(E14:E44)</f>
        <v>23.1</v>
      </c>
      <c r="F48" s="68"/>
      <c r="G48" s="68">
        <f>MIN(G15:G44)</f>
        <v>0</v>
      </c>
      <c r="H48" s="68"/>
      <c r="I48" s="68">
        <f>MIN(I14:I44)</f>
        <v>0</v>
      </c>
      <c r="J48" s="68"/>
      <c r="K48" s="68">
        <f>MIN(K14:K44)</f>
        <v>0</v>
      </c>
      <c r="L48" s="68"/>
      <c r="M48" s="68">
        <f>MIN(M14:M44)</f>
        <v>7.3</v>
      </c>
      <c r="N48" s="68"/>
      <c r="O48" s="68">
        <f>MIN(O14:O44)</f>
        <v>508</v>
      </c>
      <c r="P48" s="68"/>
      <c r="Q48" s="68">
        <f>MIN(Q14:Q44)</f>
        <v>0</v>
      </c>
      <c r="R48" s="68"/>
      <c r="S48" s="68">
        <f>MIN(S14:S44)</f>
        <v>393</v>
      </c>
      <c r="T48" s="68"/>
      <c r="U48" s="68">
        <f>MIN(U14:U44)</f>
        <v>0</v>
      </c>
      <c r="V48" s="68"/>
      <c r="W48" s="68">
        <f>MIN(W14:W44)</f>
        <v>592</v>
      </c>
      <c r="X48" s="68"/>
      <c r="Y48" s="68">
        <f>MIN(Y14:Y44)</f>
        <v>0</v>
      </c>
      <c r="Z48" s="68"/>
      <c r="AA48" s="68">
        <f>MIN(AA14:AA44)</f>
        <v>66.900000000000006</v>
      </c>
      <c r="AB48" s="68"/>
      <c r="AC48" s="68">
        <f>MIN(AC14:AC44)</f>
        <v>49.3</v>
      </c>
      <c r="AD48" s="68"/>
      <c r="AE48" s="68">
        <f>MIN(AE14:AE44)</f>
        <v>9.4</v>
      </c>
      <c r="AF48" s="68"/>
      <c r="AG48" s="68">
        <f>MIN(AG14:AG44)</f>
        <v>0</v>
      </c>
      <c r="AH48" s="68"/>
      <c r="AI48" s="68">
        <f>MIN(AI14:AI44)</f>
        <v>83</v>
      </c>
      <c r="AJ48" s="68"/>
      <c r="AK48" s="68">
        <f>MIN(AK14:AK44)</f>
        <v>2.6</v>
      </c>
      <c r="AL48" s="68"/>
      <c r="AM48" s="68">
        <f>MIN(AM14:AM44)</f>
        <v>4.38</v>
      </c>
      <c r="AN48" s="68"/>
      <c r="AO48" s="68">
        <f>MIN(AO14:AO44)</f>
        <v>0</v>
      </c>
      <c r="AP48" s="68"/>
      <c r="AQ48" s="68">
        <f>MIN(AQ14:AQ44)</f>
        <v>0</v>
      </c>
      <c r="AR48" s="68"/>
      <c r="AS48" s="68">
        <f>MIN(AS14:AS44)</f>
        <v>0</v>
      </c>
      <c r="AT48" s="68"/>
      <c r="AU48" s="68">
        <f>MIN(AU14:AU44)</f>
        <v>0</v>
      </c>
      <c r="AV48" s="68"/>
      <c r="AW48" s="68">
        <f>MIN(AW14:AW44)</f>
        <v>188</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1133" priority="44"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132" priority="45"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131" priority="46" stopIfTrue="1" operator="greaterThan">
      <formula>N10</formula>
    </cfRule>
  </conditionalFormatting>
  <conditionalFormatting sqref="CE45 CK45 CS45 CU45 BZ45 BH45 DC45 DE45 DG45 BV45 BX45 CC45 CG45 CI45 CM45 CO45 CQ45">
    <cfRule type="cellIs" dxfId="1130" priority="47" stopIfTrue="1" operator="lessThan">
      <formula>BH$11</formula>
    </cfRule>
  </conditionalFormatting>
  <conditionalFormatting sqref="DD14:DD44 DH14:DH44 O55 DF14:DF44 DJ14:DJ44 I15:I44 BC14 G44 E14:E44 AI14:AI17 AK14:AK17 BC16:BC44 C15:C44 M14:M44 AI19:AI44 AK19:AK44 CD14:CD44 CZ14:CZ44 CT14:CT44 BY14:BY44 CB14:CB44 BQ14:BQ44 CR14:CR44 CV14:CV44 CX14:CX44 DB14:DB44 BU14:BU44 CN14:CN44 CH14:CH44 BG14:BG44 BE14:BE44 AS14:AS44 AU14:AU44 Q14:Q44 AM14:AM44 AQ14:AQ44 Y14:Y44 AO14:AO44 AY14:AY44 BA14:BA44 O14:O44 U14:U44 S14:S44 W14:W44 AA14:AA44 AC14:AC44 AE14:AE44 AW14:AW44 BI14:BI44 BK14:BK44 BM14:BM44 BO14:BO44 BS15:BS44 BW14:BW44 CF14:CF44 CJ14:CJ44 CL14:CL44 CP14:CP44 AG15:AG44">
    <cfRule type="expression" dxfId="1129" priority="50" stopIfTrue="1">
      <formula>AND(NOT(ISBLANK(C$8)),C14&gt;C$8)</formula>
    </cfRule>
    <cfRule type="expression" dxfId="1128" priority="51" stopIfTrue="1">
      <formula>AND(NOT(ISBLANK(C$8)),C14&lt;C$9,NOT(ISBLANK(C14)))</formula>
    </cfRule>
  </conditionalFormatting>
  <conditionalFormatting sqref="D15:D17">
    <cfRule type="expression" dxfId="1127" priority="48" stopIfTrue="1">
      <formula>AND(NOT(ISBLANK(D9)),D15&gt;D9)</formula>
    </cfRule>
    <cfRule type="expression" dxfId="1126" priority="49" stopIfTrue="1">
      <formula>AND(NOT(ISBLANK(D9)),D15&lt;D10,NOT(ISBLANK(D15)))</formula>
    </cfRule>
  </conditionalFormatting>
  <conditionalFormatting sqref="D19:D20">
    <cfRule type="expression" dxfId="1125" priority="62" stopIfTrue="1">
      <formula>AND(NOT(ISBLANK(D14)),D19&gt;D14)</formula>
    </cfRule>
    <cfRule type="expression" dxfId="1124" priority="63" stopIfTrue="1">
      <formula>AND(NOT(ISBLANK(D14)),D19&lt;D15,NOT(ISBLANK(D19)))</formula>
    </cfRule>
  </conditionalFormatting>
  <conditionalFormatting sqref="D18">
    <cfRule type="expression" dxfId="1123" priority="64" stopIfTrue="1">
      <formula>AND(NOT(ISBLANK(D12)),D18&gt;D12)</formula>
    </cfRule>
    <cfRule type="expression" dxfId="1122" priority="65"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1121" priority="52"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1120" priority="53" stopIfTrue="1" operator="greaterThan">
      <formula>$C$7</formula>
    </cfRule>
  </conditionalFormatting>
  <conditionalFormatting sqref="K14:K44">
    <cfRule type="expression" dxfId="1119" priority="39" stopIfTrue="1">
      <formula>AND(NOT(ISBLANK(K$8)),K14&gt;K$8)</formula>
    </cfRule>
    <cfRule type="expression" dxfId="1118" priority="40" stopIfTrue="1">
      <formula>AND(NOT(ISBLANK(K$8)),K14&lt;K$9,NOT(ISBLANK(K14)))</formula>
    </cfRule>
  </conditionalFormatting>
  <conditionalFormatting sqref="G44">
    <cfRule type="expression" dxfId="1117" priority="37" stopIfTrue="1">
      <formula>AND(NOT(ISBLANK(G$8)),G44&gt;G$8)</formula>
    </cfRule>
    <cfRule type="expression" dxfId="1116" priority="38" stopIfTrue="1">
      <formula>AND(NOT(ISBLANK(G$8)),G44&lt;G$9,NOT(ISBLANK(G44)))</formula>
    </cfRule>
  </conditionalFormatting>
  <conditionalFormatting sqref="AK18">
    <cfRule type="expression" dxfId="1115" priority="35" stopIfTrue="1">
      <formula>AND(NOT(ISBLANK(AK$8)),AK18&gt;AK$8)</formula>
    </cfRule>
    <cfRule type="expression" dxfId="1114" priority="36" stopIfTrue="1">
      <formula>AND(NOT(ISBLANK(AK$8)),AK18&lt;AK$9,NOT(ISBLANK(AK18)))</formula>
    </cfRule>
  </conditionalFormatting>
  <conditionalFormatting sqref="I44">
    <cfRule type="expression" dxfId="1113" priority="33" stopIfTrue="1">
      <formula>AND(NOT(ISBLANK(I$8)),I44&gt;I$8)</formula>
    </cfRule>
    <cfRule type="expression" dxfId="1112" priority="34" stopIfTrue="1">
      <formula>AND(NOT(ISBLANK(I$8)),I44&lt;I$9,NOT(ISBLANK(I44)))</formula>
    </cfRule>
  </conditionalFormatting>
  <conditionalFormatting sqref="M14:M44">
    <cfRule type="expression" dxfId="1111" priority="32" stopIfTrue="1">
      <formula>AND(NOT(ISBLANK(M$7)),M14&gt;M$7)</formula>
    </cfRule>
  </conditionalFormatting>
  <conditionalFormatting sqref="C14:C44">
    <cfRule type="expression" dxfId="1110" priority="31" stopIfTrue="1">
      <formula>AND(NOT(ISBLANK(C$7)),C14&gt;C$7)</formula>
    </cfRule>
  </conditionalFormatting>
  <conditionalFormatting sqref="AK16">
    <cfRule type="expression" dxfId="1109" priority="27" stopIfTrue="1">
      <formula>AND(NOT(ISBLANK(AK$8)),AK16&gt;AK$8)</formula>
    </cfRule>
    <cfRule type="expression" dxfId="1108" priority="28" stopIfTrue="1">
      <formula>AND(NOT(ISBLANK(AK$8)),AK16&lt;AK$9,NOT(ISBLANK(AK16)))</formula>
    </cfRule>
  </conditionalFormatting>
  <conditionalFormatting sqref="AK19">
    <cfRule type="expression" dxfId="1107" priority="25" stopIfTrue="1">
      <formula>AND(NOT(ISBLANK(AK$8)),AK19&gt;AK$8)</formula>
    </cfRule>
    <cfRule type="expression" dxfId="1106" priority="26" stopIfTrue="1">
      <formula>AND(NOT(ISBLANK(AK$8)),AK19&lt;AK$9,NOT(ISBLANK(AK19)))</formula>
    </cfRule>
  </conditionalFormatting>
  <conditionalFormatting sqref="AK24">
    <cfRule type="expression" dxfId="1105" priority="23" stopIfTrue="1">
      <formula>AND(NOT(ISBLANK(AK$8)),AK24&gt;AK$8)</formula>
    </cfRule>
    <cfRule type="expression" dxfId="1104" priority="24" stopIfTrue="1">
      <formula>AND(NOT(ISBLANK(AK$8)),AK24&lt;AK$9,NOT(ISBLANK(AK24)))</formula>
    </cfRule>
  </conditionalFormatting>
  <conditionalFormatting sqref="AK31">
    <cfRule type="expression" dxfId="1103" priority="21" stopIfTrue="1">
      <formula>AND(NOT(ISBLANK(AK$8)),AK31&gt;AK$8)</formula>
    </cfRule>
    <cfRule type="expression" dxfId="1102" priority="22" stopIfTrue="1">
      <formula>AND(NOT(ISBLANK(AK$8)),AK31&lt;AK$9,NOT(ISBLANK(AK31)))</formula>
    </cfRule>
  </conditionalFormatting>
  <conditionalFormatting sqref="AK37">
    <cfRule type="expression" dxfId="1101" priority="19" stopIfTrue="1">
      <formula>AND(NOT(ISBLANK(AK$8)),AK37&gt;AK$8)</formula>
    </cfRule>
    <cfRule type="expression" dxfId="1100" priority="20" stopIfTrue="1">
      <formula>AND(NOT(ISBLANK(AK$8)),AK37&lt;AK$9,NOT(ISBLANK(AK37)))</formula>
    </cfRule>
  </conditionalFormatting>
  <conditionalFormatting sqref="AK38">
    <cfRule type="expression" dxfId="1099" priority="17" stopIfTrue="1">
      <formula>AND(NOT(ISBLANK(AK$8)),AK38&gt;AK$8)</formula>
    </cfRule>
    <cfRule type="expression" dxfId="1098" priority="18" stopIfTrue="1">
      <formula>AND(NOT(ISBLANK(AK$8)),AK38&lt;AK$9,NOT(ISBLANK(AK38)))</formula>
    </cfRule>
  </conditionalFormatting>
  <conditionalFormatting sqref="AK15">
    <cfRule type="expression" dxfId="1097" priority="15" stopIfTrue="1">
      <formula>AND(NOT(ISBLANK(AK$8)),AK15&gt;AK$8)</formula>
    </cfRule>
    <cfRule type="expression" dxfId="1096" priority="16" stopIfTrue="1">
      <formula>AND(NOT(ISBLANK(AK$8)),AK15&lt;AK$9,NOT(ISBLANK(AK15)))</formula>
    </cfRule>
  </conditionalFormatting>
  <conditionalFormatting sqref="AK29">
    <cfRule type="expression" dxfId="1095" priority="13" stopIfTrue="1">
      <formula>AND(NOT(ISBLANK(AK$8)),AK29&gt;AK$8)</formula>
    </cfRule>
    <cfRule type="expression" dxfId="1094" priority="14" stopIfTrue="1">
      <formula>AND(NOT(ISBLANK(AK$8)),AK29&lt;AK$9,NOT(ISBLANK(AK29)))</formula>
    </cfRule>
  </conditionalFormatting>
  <conditionalFormatting sqref="AK36">
    <cfRule type="expression" dxfId="1093" priority="11" stopIfTrue="1">
      <formula>AND(NOT(ISBLANK(AK$8)),AK36&gt;AK$8)</formula>
    </cfRule>
    <cfRule type="expression" dxfId="1092" priority="12" stopIfTrue="1">
      <formula>AND(NOT(ISBLANK(AK$8)),AK36&lt;AK$9,NOT(ISBLANK(AK36)))</formula>
    </cfRule>
  </conditionalFormatting>
  <conditionalFormatting sqref="AK23">
    <cfRule type="expression" dxfId="1091" priority="9" stopIfTrue="1">
      <formula>AND(NOT(ISBLANK(AK$8)),AK23&gt;AK$8)</formula>
    </cfRule>
    <cfRule type="expression" dxfId="1090" priority="10" stopIfTrue="1">
      <formula>AND(NOT(ISBLANK(AK$8)),AK23&lt;AK$9,NOT(ISBLANK(AK23)))</formula>
    </cfRule>
  </conditionalFormatting>
  <conditionalFormatting sqref="AK20">
    <cfRule type="expression" dxfId="1089" priority="7" stopIfTrue="1">
      <formula>AND(NOT(ISBLANK(AK$8)),AK20&gt;AK$8)</formula>
    </cfRule>
    <cfRule type="expression" dxfId="1088" priority="8" stopIfTrue="1">
      <formula>AND(NOT(ISBLANK(AK$8)),AK20&lt;AK$9,NOT(ISBLANK(AK20)))</formula>
    </cfRule>
  </conditionalFormatting>
  <conditionalFormatting sqref="AK26">
    <cfRule type="expression" dxfId="1087" priority="5" stopIfTrue="1">
      <formula>AND(NOT(ISBLANK(AK$8)),AK26&gt;AK$8)</formula>
    </cfRule>
    <cfRule type="expression" dxfId="1086" priority="6" stopIfTrue="1">
      <formula>AND(NOT(ISBLANK(AK$8)),AK26&lt;AK$9,NOT(ISBLANK(AK26)))</formula>
    </cfRule>
  </conditionalFormatting>
  <conditionalFormatting sqref="AK33">
    <cfRule type="expression" dxfId="1085" priority="3" stopIfTrue="1">
      <formula>AND(NOT(ISBLANK(AK$8)),AK33&gt;AK$8)</formula>
    </cfRule>
    <cfRule type="expression" dxfId="1084" priority="4" stopIfTrue="1">
      <formula>AND(NOT(ISBLANK(AK$8)),AK33&lt;AK$9,NOT(ISBLANK(AK33)))</formula>
    </cfRule>
  </conditionalFormatting>
  <conditionalFormatting sqref="AK40">
    <cfRule type="expression" dxfId="1083" priority="1" stopIfTrue="1">
      <formula>AND(NOT(ISBLANK(AK$8)),AK40&gt;AK$8)</formula>
    </cfRule>
    <cfRule type="expression" dxfId="1082" priority="2" stopIfTrue="1">
      <formula>AND(NOT(ISBLANK(AK$8)),AK40&lt;AK$9,NOT(ISBLANK(AK40)))</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formula1>labs1</formula1>
    </dataValidation>
    <dataValidation type="list" allowBlank="1" showInputMessage="1" showErrorMessage="1" sqref="R14:R44 T30:T43 T24:T28 T18:T22 X14 X16 Z14:Z44 T16 T14 X18:X22 X24:X28 X37:X44 X30:X35">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73">
        <v>7</v>
      </c>
      <c r="D4" s="274"/>
      <c r="E4" s="273">
        <v>13</v>
      </c>
      <c r="F4" s="274"/>
      <c r="G4" s="273">
        <v>14</v>
      </c>
      <c r="H4" s="274"/>
      <c r="I4" s="273" t="s">
        <v>259</v>
      </c>
      <c r="J4" s="274"/>
      <c r="K4" s="273" t="s">
        <v>260</v>
      </c>
      <c r="L4" s="274"/>
      <c r="M4" s="273">
        <v>16</v>
      </c>
      <c r="N4" s="274"/>
      <c r="O4" s="273">
        <v>19</v>
      </c>
      <c r="P4" s="274"/>
      <c r="Q4" s="273">
        <v>20</v>
      </c>
      <c r="R4" s="274"/>
      <c r="S4" s="273">
        <v>17</v>
      </c>
      <c r="T4" s="274"/>
      <c r="U4" s="273">
        <v>18</v>
      </c>
      <c r="V4" s="274"/>
      <c r="W4" s="273">
        <v>21</v>
      </c>
      <c r="X4" s="274"/>
      <c r="Y4" s="273">
        <v>23</v>
      </c>
      <c r="Z4" s="274"/>
      <c r="AA4" s="273">
        <v>98</v>
      </c>
      <c r="AB4" s="274"/>
      <c r="AC4" s="273">
        <v>26</v>
      </c>
      <c r="AD4" s="274"/>
      <c r="AE4" s="273">
        <v>29</v>
      </c>
      <c r="AF4" s="274"/>
      <c r="AG4" s="273">
        <v>38</v>
      </c>
      <c r="AH4" s="274"/>
      <c r="AI4" s="273">
        <v>32</v>
      </c>
      <c r="AJ4" s="274"/>
      <c r="AK4" s="273">
        <v>33</v>
      </c>
      <c r="AL4" s="274"/>
      <c r="AM4" s="273">
        <v>31</v>
      </c>
      <c r="AN4" s="274"/>
      <c r="AO4" s="273">
        <v>35</v>
      </c>
      <c r="AP4" s="274"/>
      <c r="AQ4" s="273">
        <v>37</v>
      </c>
      <c r="AR4" s="274"/>
      <c r="AS4" s="273">
        <v>39</v>
      </c>
      <c r="AT4" s="274"/>
      <c r="AU4" s="273">
        <v>43</v>
      </c>
      <c r="AV4" s="274"/>
      <c r="AW4" s="273">
        <v>44</v>
      </c>
      <c r="AX4" s="274"/>
      <c r="AY4" s="273">
        <v>45</v>
      </c>
      <c r="AZ4" s="274"/>
      <c r="BA4" s="273">
        <v>40</v>
      </c>
      <c r="BB4" s="274"/>
      <c r="BC4" s="273">
        <v>42</v>
      </c>
      <c r="BD4" s="274"/>
      <c r="BE4" s="273">
        <v>50</v>
      </c>
      <c r="BF4" s="274"/>
      <c r="BG4" s="273">
        <v>46</v>
      </c>
      <c r="BH4" s="274"/>
      <c r="BI4" s="273">
        <v>47</v>
      </c>
      <c r="BJ4" s="274"/>
      <c r="BK4" s="273">
        <v>48</v>
      </c>
      <c r="BL4" s="274"/>
      <c r="BM4" s="273">
        <v>52</v>
      </c>
      <c r="BN4" s="274"/>
      <c r="BO4" s="273">
        <v>53</v>
      </c>
      <c r="BP4" s="274"/>
      <c r="BQ4" s="273">
        <v>61</v>
      </c>
      <c r="BR4" s="274"/>
      <c r="BS4" s="273">
        <v>54</v>
      </c>
      <c r="BT4" s="274"/>
      <c r="BU4" s="273">
        <v>55</v>
      </c>
      <c r="BV4" s="274"/>
      <c r="BW4" s="273">
        <v>56</v>
      </c>
      <c r="BX4" s="274"/>
      <c r="BY4" s="273">
        <v>71</v>
      </c>
      <c r="BZ4" s="274"/>
      <c r="CA4" s="273">
        <v>63</v>
      </c>
      <c r="CB4" s="274"/>
      <c r="CC4" s="273">
        <v>64</v>
      </c>
      <c r="CD4" s="274"/>
      <c r="CE4" s="273">
        <v>65</v>
      </c>
      <c r="CF4" s="274"/>
      <c r="CG4" s="273">
        <v>66</v>
      </c>
      <c r="CH4" s="274"/>
      <c r="CI4" s="273">
        <v>67</v>
      </c>
      <c r="CJ4" s="274"/>
      <c r="CK4" s="273">
        <v>68</v>
      </c>
      <c r="CL4" s="274"/>
      <c r="CM4" s="273">
        <v>69</v>
      </c>
      <c r="CN4" s="274"/>
      <c r="CO4" s="273">
        <v>78</v>
      </c>
      <c r="CP4" s="274"/>
      <c r="CQ4" s="273">
        <v>79</v>
      </c>
      <c r="CR4" s="274"/>
      <c r="CS4" s="273">
        <v>74</v>
      </c>
      <c r="CT4" s="274"/>
      <c r="CU4" s="273">
        <v>82</v>
      </c>
      <c r="CV4" s="274"/>
      <c r="CW4" s="273">
        <v>72</v>
      </c>
      <c r="CX4" s="274"/>
      <c r="CY4" s="273">
        <v>76</v>
      </c>
      <c r="CZ4" s="274"/>
      <c r="DA4" s="273">
        <v>83</v>
      </c>
      <c r="DB4" s="274"/>
      <c r="DC4" s="273">
        <v>73</v>
      </c>
      <c r="DD4" s="274"/>
      <c r="DE4" s="273">
        <v>80</v>
      </c>
      <c r="DF4" s="274"/>
      <c r="DG4" s="273">
        <v>70</v>
      </c>
      <c r="DH4" s="274"/>
      <c r="DI4" s="273">
        <v>75</v>
      </c>
      <c r="DJ4" s="274"/>
      <c r="DK4" s="273">
        <v>77</v>
      </c>
      <c r="DL4" s="274"/>
      <c r="DM4" s="273">
        <v>59</v>
      </c>
      <c r="DN4" s="274"/>
      <c r="DO4" s="273">
        <v>81</v>
      </c>
      <c r="DP4" s="274"/>
      <c r="DQ4" s="273">
        <v>62</v>
      </c>
      <c r="DR4" s="274"/>
      <c r="DS4" s="273">
        <v>84</v>
      </c>
      <c r="DT4" s="274"/>
      <c r="DU4" s="273">
        <v>85</v>
      </c>
      <c r="DV4" s="274"/>
      <c r="DW4" s="273">
        <v>87</v>
      </c>
      <c r="DX4" s="274"/>
      <c r="DY4" s="273"/>
      <c r="DZ4" s="274"/>
      <c r="EA4" s="19"/>
    </row>
    <row r="5" spans="1:131" s="1" customFormat="1" ht="27.75" customHeight="1" x14ac:dyDescent="0.2">
      <c r="A5" s="17"/>
      <c r="B5" s="18" t="s">
        <v>10</v>
      </c>
      <c r="C5" s="247" t="s">
        <v>137</v>
      </c>
      <c r="D5" s="248"/>
      <c r="E5" s="249" t="s">
        <v>97</v>
      </c>
      <c r="F5" s="250"/>
      <c r="G5" s="249" t="s">
        <v>98</v>
      </c>
      <c r="H5" s="250"/>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166</v>
      </c>
      <c r="AB5" s="248"/>
      <c r="AC5" s="247" t="s">
        <v>195</v>
      </c>
      <c r="AD5" s="248"/>
      <c r="AE5" s="247" t="s">
        <v>196</v>
      </c>
      <c r="AF5" s="248"/>
      <c r="AG5" s="247" t="s">
        <v>17</v>
      </c>
      <c r="AH5" s="248"/>
      <c r="AI5" s="247" t="s">
        <v>105</v>
      </c>
      <c r="AJ5" s="248"/>
      <c r="AK5" s="247" t="s">
        <v>197</v>
      </c>
      <c r="AL5" s="248"/>
      <c r="AM5" s="247" t="s">
        <v>164</v>
      </c>
      <c r="AN5" s="248"/>
      <c r="AO5" s="247" t="s">
        <v>198</v>
      </c>
      <c r="AP5" s="248"/>
      <c r="AQ5" s="247" t="s">
        <v>199</v>
      </c>
      <c r="AR5" s="248"/>
      <c r="AS5" s="247" t="s">
        <v>242</v>
      </c>
      <c r="AT5" s="248"/>
      <c r="AU5" s="249" t="s">
        <v>241</v>
      </c>
      <c r="AV5" s="250"/>
      <c r="AW5" s="247" t="s">
        <v>107</v>
      </c>
      <c r="AX5" s="248"/>
      <c r="AY5" s="247" t="s">
        <v>108</v>
      </c>
      <c r="AZ5" s="248"/>
      <c r="BA5" s="247" t="s">
        <v>94</v>
      </c>
      <c r="BB5" s="248"/>
      <c r="BC5" s="247" t="s">
        <v>248</v>
      </c>
      <c r="BD5" s="248"/>
      <c r="BE5" s="247" t="s">
        <v>202</v>
      </c>
      <c r="BF5" s="248"/>
      <c r="BG5" s="247" t="s">
        <v>6</v>
      </c>
      <c r="BH5" s="248"/>
      <c r="BI5" s="247" t="s">
        <v>8</v>
      </c>
      <c r="BJ5" s="248"/>
      <c r="BK5" s="247" t="s">
        <v>7</v>
      </c>
      <c r="BL5" s="248"/>
      <c r="BM5" s="247" t="s">
        <v>109</v>
      </c>
      <c r="BN5" s="248"/>
      <c r="BO5" s="247" t="s">
        <v>203</v>
      </c>
      <c r="BP5" s="248"/>
      <c r="BQ5" s="247" t="s">
        <v>228</v>
      </c>
      <c r="BR5" s="248"/>
      <c r="BS5" s="247" t="s">
        <v>88</v>
      </c>
      <c r="BT5" s="248"/>
      <c r="BU5" s="247" t="s">
        <v>72</v>
      </c>
      <c r="BV5" s="248"/>
      <c r="BW5" s="247" t="s">
        <v>73</v>
      </c>
      <c r="BX5" s="248"/>
      <c r="BY5" s="247" t="s">
        <v>146</v>
      </c>
      <c r="BZ5" s="248"/>
      <c r="CA5" s="247" t="s">
        <v>115</v>
      </c>
      <c r="CB5" s="248"/>
      <c r="CC5" s="247" t="s">
        <v>143</v>
      </c>
      <c r="CD5" s="248"/>
      <c r="CE5" s="247" t="s">
        <v>140</v>
      </c>
      <c r="CF5" s="248"/>
      <c r="CG5" s="247" t="s">
        <v>139</v>
      </c>
      <c r="CH5" s="248"/>
      <c r="CI5" s="247" t="s">
        <v>141</v>
      </c>
      <c r="CJ5" s="248"/>
      <c r="CK5" s="247" t="s">
        <v>142</v>
      </c>
      <c r="CL5" s="248"/>
      <c r="CM5" s="247" t="s">
        <v>144</v>
      </c>
      <c r="CN5" s="248"/>
      <c r="CO5" s="247" t="s">
        <v>129</v>
      </c>
      <c r="CP5" s="248"/>
      <c r="CQ5" s="247" t="s">
        <v>150</v>
      </c>
      <c r="CR5" s="248"/>
      <c r="CS5" s="247" t="s">
        <v>148</v>
      </c>
      <c r="CT5" s="248"/>
      <c r="CU5" s="247" t="s">
        <v>56</v>
      </c>
      <c r="CV5" s="248"/>
      <c r="CW5" s="247" t="s">
        <v>147</v>
      </c>
      <c r="CX5" s="248"/>
      <c r="CY5" s="247" t="s">
        <v>165</v>
      </c>
      <c r="CZ5" s="248"/>
      <c r="DA5" s="247" t="s">
        <v>152</v>
      </c>
      <c r="DB5" s="248"/>
      <c r="DC5" s="247" t="s">
        <v>125</v>
      </c>
      <c r="DD5" s="248"/>
      <c r="DE5" s="247" t="s">
        <v>151</v>
      </c>
      <c r="DF5" s="248"/>
      <c r="DG5" s="247" t="s">
        <v>145</v>
      </c>
      <c r="DH5" s="248"/>
      <c r="DI5" s="247" t="s">
        <v>80</v>
      </c>
      <c r="DJ5" s="248"/>
      <c r="DK5" s="247" t="s">
        <v>149</v>
      </c>
      <c r="DL5" s="248"/>
      <c r="DM5" s="247" t="s">
        <v>74</v>
      </c>
      <c r="DN5" s="248"/>
      <c r="DO5" s="247" t="s">
        <v>90</v>
      </c>
      <c r="DP5" s="248"/>
      <c r="DQ5" s="247" t="s">
        <v>114</v>
      </c>
      <c r="DR5" s="248"/>
      <c r="DS5" s="247" t="s">
        <v>153</v>
      </c>
      <c r="DT5" s="248"/>
      <c r="DU5" s="247" t="s">
        <v>18</v>
      </c>
      <c r="DV5" s="248"/>
      <c r="DW5" s="247" t="s">
        <v>40</v>
      </c>
      <c r="DX5" s="248"/>
      <c r="DY5" s="284" t="s">
        <v>162</v>
      </c>
      <c r="DZ5" s="285"/>
      <c r="EA5" s="19"/>
    </row>
    <row r="6" spans="1:131" s="1" customFormat="1" ht="24"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2" t="s">
        <v>92</v>
      </c>
      <c r="BR6" s="283"/>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19"/>
    </row>
    <row r="7" spans="1:131" s="1" customFormat="1" ht="25.5" customHeight="1" x14ac:dyDescent="0.2">
      <c r="A7" s="17"/>
      <c r="B7" s="21" t="s">
        <v>134</v>
      </c>
      <c r="C7" s="278"/>
      <c r="D7" s="279"/>
      <c r="E7" s="278"/>
      <c r="F7" s="279"/>
      <c r="G7" s="278"/>
      <c r="H7" s="279"/>
      <c r="I7" s="278"/>
      <c r="J7" s="279" t="s">
        <v>95</v>
      </c>
      <c r="K7" s="278"/>
      <c r="L7" s="279" t="s">
        <v>95</v>
      </c>
      <c r="M7" s="278"/>
      <c r="N7" s="279"/>
      <c r="O7" s="278"/>
      <c r="P7" s="279"/>
      <c r="Q7" s="278"/>
      <c r="R7" s="279"/>
      <c r="S7" s="278"/>
      <c r="T7" s="279"/>
      <c r="U7" s="278"/>
      <c r="V7" s="279"/>
      <c r="W7" s="278">
        <v>10</v>
      </c>
      <c r="X7" s="279"/>
      <c r="Y7" s="278">
        <v>10</v>
      </c>
      <c r="Z7" s="279"/>
      <c r="AA7" s="278">
        <v>10</v>
      </c>
      <c r="AB7" s="279"/>
      <c r="AC7" s="278">
        <v>100</v>
      </c>
      <c r="AD7" s="279"/>
      <c r="AE7" s="278"/>
      <c r="AF7" s="279"/>
      <c r="AG7" s="278">
        <v>25</v>
      </c>
      <c r="AH7" s="279"/>
      <c r="AI7" s="278">
        <v>10</v>
      </c>
      <c r="AJ7" s="279"/>
      <c r="AK7" s="278">
        <v>10</v>
      </c>
      <c r="AL7" s="279"/>
      <c r="AM7" s="278"/>
      <c r="AN7" s="279"/>
      <c r="AO7" s="278"/>
      <c r="AP7" s="279"/>
      <c r="AQ7" s="278"/>
      <c r="AR7" s="279"/>
      <c r="AS7" s="278">
        <v>5</v>
      </c>
      <c r="AT7" s="279"/>
      <c r="AU7" s="278">
        <v>10</v>
      </c>
      <c r="AV7" s="279"/>
      <c r="AW7" s="278">
        <v>1</v>
      </c>
      <c r="AX7" s="279"/>
      <c r="AY7" s="278">
        <v>1</v>
      </c>
      <c r="AZ7" s="279"/>
      <c r="BA7" s="278"/>
      <c r="BB7" s="279"/>
      <c r="BC7" s="278">
        <v>2</v>
      </c>
      <c r="BD7" s="279"/>
      <c r="BE7" s="278">
        <v>2</v>
      </c>
      <c r="BF7" s="279"/>
      <c r="BG7" s="278"/>
      <c r="BH7" s="279"/>
      <c r="BI7" s="278">
        <v>0.1</v>
      </c>
      <c r="BJ7" s="279"/>
      <c r="BK7" s="278"/>
      <c r="BL7" s="279"/>
      <c r="BM7" s="278">
        <v>1.4</v>
      </c>
      <c r="BN7" s="279"/>
      <c r="BO7" s="278">
        <v>1.4</v>
      </c>
      <c r="BP7" s="279"/>
      <c r="BQ7" s="278">
        <v>5</v>
      </c>
      <c r="BR7" s="279"/>
      <c r="BS7" s="278">
        <v>250</v>
      </c>
      <c r="BT7" s="279"/>
      <c r="BU7" s="278">
        <v>150</v>
      </c>
      <c r="BV7" s="279"/>
      <c r="BW7" s="278">
        <v>0.4</v>
      </c>
      <c r="BX7" s="279"/>
      <c r="BY7" s="278">
        <v>0.1</v>
      </c>
      <c r="BZ7" s="279">
        <v>0.1</v>
      </c>
      <c r="CA7" s="278">
        <v>0.01</v>
      </c>
      <c r="CB7" s="279">
        <v>0.01</v>
      </c>
      <c r="CC7" s="278">
        <v>0.2</v>
      </c>
      <c r="CD7" s="279">
        <v>0.2</v>
      </c>
      <c r="CE7" s="278">
        <v>0.2</v>
      </c>
      <c r="CF7" s="279">
        <v>0.2</v>
      </c>
      <c r="CG7" s="278">
        <v>0.1</v>
      </c>
      <c r="CH7" s="279">
        <v>0.1</v>
      </c>
      <c r="CI7" s="278">
        <v>2</v>
      </c>
      <c r="CJ7" s="279">
        <v>2</v>
      </c>
      <c r="CK7" s="278">
        <v>2E-3</v>
      </c>
      <c r="CL7" s="279">
        <v>2E-3</v>
      </c>
      <c r="CM7" s="278">
        <v>0.1</v>
      </c>
      <c r="CN7" s="279">
        <v>0.1</v>
      </c>
      <c r="CO7" s="278">
        <v>0.02</v>
      </c>
      <c r="CP7" s="279">
        <v>0.02</v>
      </c>
      <c r="CQ7" s="278">
        <v>2</v>
      </c>
      <c r="CR7" s="279">
        <v>2</v>
      </c>
      <c r="CS7" s="278">
        <v>0.2</v>
      </c>
      <c r="CT7" s="279">
        <v>0.2</v>
      </c>
      <c r="CU7" s="278">
        <v>5</v>
      </c>
      <c r="CV7" s="279">
        <v>5</v>
      </c>
      <c r="CW7" s="278">
        <v>0.01</v>
      </c>
      <c r="CX7" s="279">
        <v>0.01</v>
      </c>
      <c r="CY7" s="278">
        <v>0.1</v>
      </c>
      <c r="CZ7" s="279">
        <v>0.1</v>
      </c>
      <c r="DA7" s="278">
        <v>0.1</v>
      </c>
      <c r="DB7" s="279">
        <v>0.1</v>
      </c>
      <c r="DC7" s="278">
        <v>0.05</v>
      </c>
      <c r="DD7" s="279">
        <v>0.05</v>
      </c>
      <c r="DE7" s="278">
        <v>2.5</v>
      </c>
      <c r="DF7" s="279">
        <v>2.5</v>
      </c>
      <c r="DG7" s="278"/>
      <c r="DH7" s="279"/>
      <c r="DI7" s="278"/>
      <c r="DJ7" s="279"/>
      <c r="DK7" s="278"/>
      <c r="DL7" s="279"/>
      <c r="DM7" s="278"/>
      <c r="DN7" s="279"/>
      <c r="DO7" s="278"/>
      <c r="DP7" s="279"/>
      <c r="DQ7" s="278"/>
      <c r="DR7" s="279"/>
      <c r="DS7" s="278"/>
      <c r="DT7" s="279"/>
      <c r="DU7" s="278"/>
      <c r="DV7" s="279"/>
      <c r="DW7" s="278"/>
      <c r="DX7" s="279"/>
      <c r="DY7" s="278"/>
      <c r="DZ7" s="279"/>
      <c r="EA7" s="19"/>
    </row>
    <row r="8" spans="1:131" s="1" customFormat="1" ht="26.25" customHeight="1" x14ac:dyDescent="0.2">
      <c r="A8" s="17"/>
      <c r="B8" s="21" t="s">
        <v>135</v>
      </c>
      <c r="C8" s="278"/>
      <c r="D8" s="279"/>
      <c r="E8" s="278"/>
      <c r="F8" s="279"/>
      <c r="G8" s="278"/>
      <c r="H8" s="279"/>
      <c r="I8" s="278">
        <v>8.5</v>
      </c>
      <c r="J8" s="279"/>
      <c r="K8" s="278">
        <v>8.5</v>
      </c>
      <c r="L8" s="279"/>
      <c r="M8" s="278">
        <v>8.5</v>
      </c>
      <c r="N8" s="279"/>
      <c r="O8" s="278"/>
      <c r="P8" s="279"/>
      <c r="Q8" s="278"/>
      <c r="R8" s="279"/>
      <c r="S8" s="278"/>
      <c r="T8" s="279"/>
      <c r="U8" s="278"/>
      <c r="V8" s="279"/>
      <c r="W8" s="278">
        <v>15</v>
      </c>
      <c r="X8" s="279"/>
      <c r="Y8" s="278">
        <v>15</v>
      </c>
      <c r="Z8" s="279"/>
      <c r="AA8" s="278">
        <v>15</v>
      </c>
      <c r="AB8" s="279"/>
      <c r="AC8" s="278">
        <v>150</v>
      </c>
      <c r="AD8" s="279"/>
      <c r="AE8" s="278"/>
      <c r="AF8" s="279"/>
      <c r="AG8" s="278">
        <v>35</v>
      </c>
      <c r="AH8" s="279"/>
      <c r="AI8" s="278">
        <v>15</v>
      </c>
      <c r="AJ8" s="279"/>
      <c r="AK8" s="278">
        <v>15</v>
      </c>
      <c r="AL8" s="279"/>
      <c r="AM8" s="278"/>
      <c r="AN8" s="279"/>
      <c r="AO8" s="278"/>
      <c r="AP8" s="279"/>
      <c r="AQ8" s="278"/>
      <c r="AR8" s="279"/>
      <c r="AS8" s="278">
        <v>7</v>
      </c>
      <c r="AT8" s="279"/>
      <c r="AU8" s="278">
        <v>50</v>
      </c>
      <c r="AV8" s="279"/>
      <c r="AW8" s="278">
        <v>2.5</v>
      </c>
      <c r="AX8" s="279"/>
      <c r="AY8" s="278">
        <v>2.5</v>
      </c>
      <c r="AZ8" s="279"/>
      <c r="BA8" s="278"/>
      <c r="BB8" s="279"/>
      <c r="BC8" s="278">
        <v>3</v>
      </c>
      <c r="BD8" s="279"/>
      <c r="BE8" s="278">
        <v>3</v>
      </c>
      <c r="BF8" s="279"/>
      <c r="BG8" s="278"/>
      <c r="BH8" s="279"/>
      <c r="BI8" s="278">
        <v>0.2</v>
      </c>
      <c r="BJ8" s="279"/>
      <c r="BK8" s="278"/>
      <c r="BL8" s="279"/>
      <c r="BM8" s="278">
        <v>1.8</v>
      </c>
      <c r="BN8" s="279"/>
      <c r="BO8" s="278">
        <v>1.8</v>
      </c>
      <c r="BP8" s="279"/>
      <c r="BQ8" s="278">
        <v>6.5</v>
      </c>
      <c r="BR8" s="279"/>
      <c r="BS8" s="278">
        <v>280</v>
      </c>
      <c r="BT8" s="279"/>
      <c r="BU8" s="278">
        <v>200</v>
      </c>
      <c r="BV8" s="279"/>
      <c r="BW8" s="278">
        <v>0.5</v>
      </c>
      <c r="BX8" s="279"/>
      <c r="BY8" s="278">
        <v>0.25</v>
      </c>
      <c r="BZ8" s="279"/>
      <c r="CA8" s="278">
        <v>2.5000000000000001E-2</v>
      </c>
      <c r="CB8" s="279"/>
      <c r="CC8" s="278">
        <v>0.5</v>
      </c>
      <c r="CD8" s="279"/>
      <c r="CE8" s="278">
        <v>0.5</v>
      </c>
      <c r="CF8" s="279"/>
      <c r="CG8" s="278">
        <v>0.25</v>
      </c>
      <c r="CH8" s="279"/>
      <c r="CI8" s="278">
        <v>5</v>
      </c>
      <c r="CJ8" s="279"/>
      <c r="CK8" s="278">
        <v>5.0000000000000001E-3</v>
      </c>
      <c r="CL8" s="279"/>
      <c r="CM8" s="278">
        <v>0.25</v>
      </c>
      <c r="CN8" s="279"/>
      <c r="CO8" s="278">
        <v>0.05</v>
      </c>
      <c r="CP8" s="279"/>
      <c r="CQ8" s="278">
        <v>5</v>
      </c>
      <c r="CR8" s="279"/>
      <c r="CS8" s="278">
        <v>0.5</v>
      </c>
      <c r="CT8" s="279"/>
      <c r="CU8" s="278">
        <v>12.5</v>
      </c>
      <c r="CV8" s="279"/>
      <c r="CW8" s="278">
        <v>2.5000000000000001E-2</v>
      </c>
      <c r="CX8" s="279"/>
      <c r="CY8" s="278">
        <v>0.25</v>
      </c>
      <c r="CZ8" s="279"/>
      <c r="DA8" s="278">
        <v>0.25</v>
      </c>
      <c r="DB8" s="279"/>
      <c r="DC8" s="278">
        <v>0.125</v>
      </c>
      <c r="DD8" s="279"/>
      <c r="DE8" s="278">
        <v>6.25</v>
      </c>
      <c r="DF8" s="279"/>
      <c r="DG8" s="278"/>
      <c r="DH8" s="279"/>
      <c r="DI8" s="278"/>
      <c r="DJ8" s="279"/>
      <c r="DK8" s="278"/>
      <c r="DL8" s="279"/>
      <c r="DM8" s="278"/>
      <c r="DN8" s="279"/>
      <c r="DO8" s="278"/>
      <c r="DP8" s="279"/>
      <c r="DQ8" s="278"/>
      <c r="DR8" s="279"/>
      <c r="DS8" s="278"/>
      <c r="DT8" s="279"/>
      <c r="DU8" s="278"/>
      <c r="DV8" s="279"/>
      <c r="DW8" s="278"/>
      <c r="DX8" s="279"/>
      <c r="DY8" s="278"/>
      <c r="DZ8" s="279"/>
      <c r="EA8" s="19"/>
    </row>
    <row r="9" spans="1:131" s="1" customFormat="1" ht="26.25" customHeight="1" x14ac:dyDescent="0.2">
      <c r="A9" s="17"/>
      <c r="B9" s="21" t="s">
        <v>136</v>
      </c>
      <c r="C9" s="278"/>
      <c r="D9" s="279"/>
      <c r="E9" s="278"/>
      <c r="F9" s="279"/>
      <c r="G9" s="278"/>
      <c r="H9" s="279"/>
      <c r="I9" s="278">
        <v>6.5</v>
      </c>
      <c r="J9" s="279"/>
      <c r="K9" s="278">
        <v>6.5</v>
      </c>
      <c r="L9" s="279"/>
      <c r="M9" s="278">
        <v>6.5</v>
      </c>
      <c r="N9" s="279"/>
      <c r="O9" s="278">
        <v>0.5</v>
      </c>
      <c r="P9" s="279"/>
      <c r="Q9" s="278">
        <v>0.5</v>
      </c>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v>0.8</v>
      </c>
      <c r="AX9" s="279"/>
      <c r="AY9" s="278">
        <v>0.8</v>
      </c>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278"/>
      <c r="DV9" s="279"/>
      <c r="DW9" s="278"/>
      <c r="DX9" s="279"/>
      <c r="DY9" s="132"/>
      <c r="DZ9" s="133"/>
      <c r="EA9" s="19"/>
    </row>
    <row r="10" spans="1:131" s="1" customFormat="1" ht="24.75" customHeight="1" x14ac:dyDescent="0.2">
      <c r="A10" s="17"/>
      <c r="B10" s="18" t="s">
        <v>71</v>
      </c>
      <c r="C10" s="249" t="s">
        <v>82</v>
      </c>
      <c r="D10" s="281"/>
      <c r="E10" s="249" t="s">
        <v>200</v>
      </c>
      <c r="F10" s="250"/>
      <c r="G10" s="249" t="s">
        <v>75</v>
      </c>
      <c r="H10" s="250"/>
      <c r="I10" s="276" t="s">
        <v>247</v>
      </c>
      <c r="J10" s="277"/>
      <c r="K10" s="247" t="s">
        <v>246</v>
      </c>
      <c r="L10" s="248"/>
      <c r="M10" s="247" t="s">
        <v>75</v>
      </c>
      <c r="N10" s="248"/>
      <c r="O10" s="249" t="s">
        <v>220</v>
      </c>
      <c r="P10" s="250"/>
      <c r="Q10" s="249"/>
      <c r="R10" s="250"/>
      <c r="S10" s="249" t="s">
        <v>220</v>
      </c>
      <c r="T10" s="250"/>
      <c r="U10" s="249" t="s">
        <v>75</v>
      </c>
      <c r="V10" s="250"/>
      <c r="W10" s="249" t="s">
        <v>86</v>
      </c>
      <c r="X10" s="250"/>
      <c r="Y10" s="249" t="s">
        <v>85</v>
      </c>
      <c r="Z10" s="250"/>
      <c r="AA10" s="249" t="s">
        <v>85</v>
      </c>
      <c r="AB10" s="250"/>
      <c r="AC10" s="249" t="s">
        <v>86</v>
      </c>
      <c r="AD10" s="250"/>
      <c r="AE10" s="249" t="s">
        <v>85</v>
      </c>
      <c r="AF10" s="250"/>
      <c r="AG10" s="249" t="s">
        <v>192</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192</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31" s="1" customFormat="1" ht="21" customHeight="1" x14ac:dyDescent="0.2">
      <c r="A11" s="17"/>
      <c r="B11" s="18" t="s">
        <v>12</v>
      </c>
      <c r="C11" s="249" t="s">
        <v>210</v>
      </c>
      <c r="D11" s="281"/>
      <c r="E11" s="249" t="s">
        <v>210</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204</v>
      </c>
      <c r="BH11" s="250"/>
      <c r="BI11" s="249" t="s">
        <v>204</v>
      </c>
      <c r="BJ11" s="250"/>
      <c r="BK11" s="249"/>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31" ht="25.5" x14ac:dyDescent="0.2">
      <c r="A12" s="54"/>
      <c r="B12" s="18" t="s">
        <v>13</v>
      </c>
      <c r="C12" s="249">
        <v>30</v>
      </c>
      <c r="D12" s="280"/>
      <c r="E12" s="249">
        <v>30</v>
      </c>
      <c r="F12" s="250"/>
      <c r="G12" s="249">
        <v>4</v>
      </c>
      <c r="H12" s="280"/>
      <c r="I12" s="249">
        <v>30</v>
      </c>
      <c r="J12" s="250"/>
      <c r="K12" s="249">
        <v>30</v>
      </c>
      <c r="L12" s="250"/>
      <c r="M12" s="249"/>
      <c r="N12" s="280"/>
      <c r="O12" s="249">
        <v>30</v>
      </c>
      <c r="P12" s="250"/>
      <c r="Q12" s="249"/>
      <c r="R12" s="280"/>
      <c r="S12" s="249">
        <v>30</v>
      </c>
      <c r="T12" s="250"/>
      <c r="U12" s="249"/>
      <c r="V12" s="250"/>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1081"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080" priority="10" stopIfTrue="1" operator="lessThan">
      <formula>F$12</formula>
    </cfRule>
  </conditionalFormatting>
  <conditionalFormatting sqref="F46 H46 J46 T46 V46 N46 R46 X46 Z46 P46 AB46">
    <cfRule type="cellIs" dxfId="1079" priority="11" stopIfTrue="1" operator="greaterThan">
      <formula>F10</formula>
    </cfRule>
  </conditionalFormatting>
  <conditionalFormatting sqref="F47 H47 J47 T47 V47 N47 R47 X47 Z47 P47 AB47">
    <cfRule type="cellIs" dxfId="1078"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077"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076"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075" priority="15" stopIfTrue="1">
      <formula>AND(NOT(ISBLANK(C$8)),C14&gt;C$8)</formula>
    </cfRule>
    <cfRule type="expression" dxfId="1074"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73" priority="17" stopIfTrue="1" operator="greaterThan">
      <formula>$C$6</formula>
    </cfRule>
  </conditionalFormatting>
  <conditionalFormatting sqref="AG47 CY47">
    <cfRule type="cellIs" dxfId="1072"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71" priority="19" stopIfTrue="1" operator="lessThan">
      <formula>$C$12</formula>
    </cfRule>
  </conditionalFormatting>
  <conditionalFormatting sqref="CZ47">
    <cfRule type="cellIs" dxfId="1070" priority="20" stopIfTrue="1" operator="greaterThan">
      <formula>#REF!</formula>
    </cfRule>
  </conditionalFormatting>
  <conditionalFormatting sqref="AQ47:AR47">
    <cfRule type="cellIs" dxfId="1069" priority="21" stopIfTrue="1" operator="greaterThan">
      <formula>#REF!</formula>
    </cfRule>
  </conditionalFormatting>
  <conditionalFormatting sqref="AH47">
    <cfRule type="cellIs" dxfId="1068" priority="22" stopIfTrue="1" operator="greaterThan">
      <formula>#REF!</formula>
    </cfRule>
  </conditionalFormatting>
  <conditionalFormatting sqref="L45">
    <cfRule type="cellIs" dxfId="1067" priority="1" stopIfTrue="1" operator="lessThan">
      <formula>L$12</formula>
    </cfRule>
  </conditionalFormatting>
  <conditionalFormatting sqref="L46">
    <cfRule type="cellIs" dxfId="1066" priority="2" stopIfTrue="1" operator="greaterThan">
      <formula>L10</formula>
    </cfRule>
  </conditionalFormatting>
  <conditionalFormatting sqref="L47">
    <cfRule type="cellIs" dxfId="1065" priority="3" stopIfTrue="1" operator="greaterThan">
      <formula>L10</formula>
    </cfRule>
  </conditionalFormatting>
  <conditionalFormatting sqref="K14:K44">
    <cfRule type="expression" dxfId="1064" priority="4" stopIfTrue="1">
      <formula>AND(NOT(ISBLANK(K$8)),K14&gt;K$8)</formula>
    </cfRule>
    <cfRule type="expression" dxfId="1063" priority="5" stopIfTrue="1">
      <formula>AND(NOT(ISBLANK(K$8)),K14&lt;K$9,NOT(ISBLANK(K14)))</formula>
    </cfRule>
  </conditionalFormatting>
  <conditionalFormatting sqref="K46">
    <cfRule type="cellIs" dxfId="1062" priority="6" stopIfTrue="1" operator="greaterThan">
      <formula>$C$6</formula>
    </cfRule>
  </conditionalFormatting>
  <conditionalFormatting sqref="K45">
    <cfRule type="cellIs" dxfId="1061"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6">
        <v>7</v>
      </c>
      <c r="D4" s="287"/>
      <c r="E4" s="286">
        <v>16</v>
      </c>
      <c r="F4" s="287"/>
      <c r="G4" s="286">
        <v>20</v>
      </c>
      <c r="H4" s="287"/>
      <c r="I4" s="286">
        <v>18</v>
      </c>
      <c r="J4" s="287"/>
      <c r="K4" s="286">
        <v>21</v>
      </c>
      <c r="L4" s="287"/>
      <c r="M4" s="286">
        <v>23</v>
      </c>
      <c r="N4" s="287"/>
      <c r="O4" s="286">
        <v>98</v>
      </c>
      <c r="P4" s="287"/>
      <c r="Q4" s="286">
        <v>26</v>
      </c>
      <c r="R4" s="287"/>
      <c r="S4" s="286">
        <v>29</v>
      </c>
      <c r="T4" s="287"/>
      <c r="U4" s="286">
        <v>38</v>
      </c>
      <c r="V4" s="287"/>
      <c r="W4" s="286">
        <v>33</v>
      </c>
      <c r="X4" s="287"/>
      <c r="Y4" s="286">
        <v>31</v>
      </c>
      <c r="Z4" s="287"/>
      <c r="AA4" s="286">
        <v>35</v>
      </c>
      <c r="AB4" s="287"/>
      <c r="AC4" s="286">
        <v>37</v>
      </c>
      <c r="AD4" s="287"/>
      <c r="AE4" s="286">
        <v>39</v>
      </c>
      <c r="AF4" s="287"/>
      <c r="AG4" s="286">
        <v>43</v>
      </c>
      <c r="AH4" s="287"/>
      <c r="AI4" s="286">
        <v>45</v>
      </c>
      <c r="AJ4" s="287"/>
      <c r="AK4" s="286">
        <v>40</v>
      </c>
      <c r="AL4" s="287"/>
      <c r="AM4" s="286">
        <v>42</v>
      </c>
      <c r="AN4" s="287"/>
      <c r="AO4" s="286">
        <v>50</v>
      </c>
      <c r="AP4" s="287"/>
      <c r="AQ4" s="286">
        <v>46</v>
      </c>
      <c r="AR4" s="287"/>
      <c r="AS4" s="286">
        <v>47</v>
      </c>
      <c r="AT4" s="287"/>
      <c r="AU4" s="286">
        <v>48</v>
      </c>
      <c r="AV4" s="287"/>
      <c r="AW4" s="286">
        <v>53</v>
      </c>
      <c r="AX4" s="287"/>
      <c r="AY4" s="286">
        <v>61</v>
      </c>
      <c r="AZ4" s="287"/>
      <c r="BA4" s="286">
        <v>54</v>
      </c>
      <c r="BB4" s="287"/>
      <c r="BC4" s="286">
        <v>55</v>
      </c>
      <c r="BD4" s="287"/>
      <c r="BE4" s="286">
        <v>56</v>
      </c>
      <c r="BF4" s="287"/>
      <c r="BG4" s="286">
        <v>71</v>
      </c>
      <c r="BH4" s="287"/>
      <c r="BI4" s="286">
        <v>63</v>
      </c>
      <c r="BJ4" s="287"/>
      <c r="BK4" s="286">
        <v>64</v>
      </c>
      <c r="BL4" s="287"/>
      <c r="BM4" s="286">
        <v>65</v>
      </c>
      <c r="BN4" s="287"/>
      <c r="BO4" s="286">
        <v>66</v>
      </c>
      <c r="BP4" s="287"/>
      <c r="BQ4" s="286">
        <v>67</v>
      </c>
      <c r="BR4" s="287"/>
      <c r="BS4" s="286">
        <v>68</v>
      </c>
      <c r="BT4" s="287"/>
      <c r="BU4" s="286">
        <v>69</v>
      </c>
      <c r="BV4" s="287"/>
      <c r="BW4" s="286">
        <v>78</v>
      </c>
      <c r="BX4" s="287"/>
      <c r="BY4" s="286">
        <v>79</v>
      </c>
      <c r="BZ4" s="287"/>
      <c r="CA4" s="286">
        <v>74</v>
      </c>
      <c r="CB4" s="287"/>
      <c r="CC4" s="286">
        <v>82</v>
      </c>
      <c r="CD4" s="287"/>
      <c r="CE4" s="286">
        <v>72</v>
      </c>
      <c r="CF4" s="287"/>
      <c r="CG4" s="286">
        <v>76</v>
      </c>
      <c r="CH4" s="287"/>
      <c r="CI4" s="286">
        <v>83</v>
      </c>
      <c r="CJ4" s="287"/>
      <c r="CK4" s="286">
        <v>73</v>
      </c>
      <c r="CL4" s="287"/>
      <c r="CM4" s="286">
        <v>80</v>
      </c>
      <c r="CN4" s="287"/>
      <c r="CO4" s="286">
        <v>70</v>
      </c>
      <c r="CP4" s="287"/>
      <c r="CQ4" s="286">
        <v>75</v>
      </c>
      <c r="CR4" s="287"/>
      <c r="CS4" s="286">
        <v>77</v>
      </c>
      <c r="CT4" s="287"/>
      <c r="CU4" s="286">
        <v>59</v>
      </c>
      <c r="CV4" s="287"/>
      <c r="CW4" s="286">
        <v>60</v>
      </c>
      <c r="CX4" s="287"/>
      <c r="CY4" s="286">
        <v>62</v>
      </c>
      <c r="CZ4" s="287"/>
      <c r="DA4" s="286">
        <v>84</v>
      </c>
      <c r="DB4" s="287"/>
      <c r="DC4" s="286">
        <v>85</v>
      </c>
      <c r="DD4" s="287"/>
      <c r="DE4" s="286">
        <v>87</v>
      </c>
      <c r="DF4" s="287"/>
      <c r="DG4" s="286"/>
      <c r="DH4" s="287"/>
      <c r="DI4" s="19"/>
    </row>
    <row r="5" spans="1:129" s="1" customFormat="1" ht="31.5" customHeight="1" x14ac:dyDescent="0.2">
      <c r="A5" s="17"/>
      <c r="B5" s="18" t="s">
        <v>10</v>
      </c>
      <c r="C5" s="249" t="s">
        <v>137</v>
      </c>
      <c r="D5" s="250"/>
      <c r="E5" s="249" t="s">
        <v>99</v>
      </c>
      <c r="F5" s="250"/>
      <c r="G5" s="249" t="s">
        <v>104</v>
      </c>
      <c r="H5" s="250"/>
      <c r="I5" s="249" t="s">
        <v>102</v>
      </c>
      <c r="J5" s="250"/>
      <c r="K5" s="249" t="s">
        <v>36</v>
      </c>
      <c r="L5" s="250"/>
      <c r="M5" s="249" t="s">
        <v>93</v>
      </c>
      <c r="N5" s="250"/>
      <c r="O5" s="249" t="s">
        <v>166</v>
      </c>
      <c r="P5" s="250"/>
      <c r="Q5" s="249" t="s">
        <v>195</v>
      </c>
      <c r="R5" s="250"/>
      <c r="S5" s="249" t="s">
        <v>208</v>
      </c>
      <c r="T5" s="250"/>
      <c r="U5" s="249" t="s">
        <v>17</v>
      </c>
      <c r="V5" s="250"/>
      <c r="W5" s="249" t="s">
        <v>197</v>
      </c>
      <c r="X5" s="250"/>
      <c r="Y5" s="249" t="s">
        <v>164</v>
      </c>
      <c r="Z5" s="250"/>
      <c r="AA5" s="249" t="s">
        <v>198</v>
      </c>
      <c r="AB5" s="250"/>
      <c r="AC5" s="249" t="s">
        <v>199</v>
      </c>
      <c r="AD5" s="250"/>
      <c r="AE5" s="249" t="s">
        <v>240</v>
      </c>
      <c r="AF5" s="250"/>
      <c r="AG5" s="249" t="s">
        <v>241</v>
      </c>
      <c r="AH5" s="250"/>
      <c r="AI5" s="249" t="s">
        <v>108</v>
      </c>
      <c r="AJ5" s="250"/>
      <c r="AK5" s="249" t="s">
        <v>94</v>
      </c>
      <c r="AL5" s="250"/>
      <c r="AM5" s="249" t="s">
        <v>248</v>
      </c>
      <c r="AN5" s="250"/>
      <c r="AO5" s="249" t="s">
        <v>202</v>
      </c>
      <c r="AP5" s="250"/>
      <c r="AQ5" s="249" t="s">
        <v>6</v>
      </c>
      <c r="AR5" s="250"/>
      <c r="AS5" s="249" t="s">
        <v>8</v>
      </c>
      <c r="AT5" s="250"/>
      <c r="AU5" s="249" t="s">
        <v>7</v>
      </c>
      <c r="AV5" s="250"/>
      <c r="AW5" s="249" t="s">
        <v>203</v>
      </c>
      <c r="AX5" s="250"/>
      <c r="AY5" s="247" t="s">
        <v>228</v>
      </c>
      <c r="AZ5" s="248"/>
      <c r="BA5" s="249" t="s">
        <v>88</v>
      </c>
      <c r="BB5" s="250"/>
      <c r="BC5" s="249" t="s">
        <v>72</v>
      </c>
      <c r="BD5" s="250"/>
      <c r="BE5" s="249" t="s">
        <v>73</v>
      </c>
      <c r="BF5" s="250"/>
      <c r="BG5" s="249" t="s">
        <v>146</v>
      </c>
      <c r="BH5" s="250"/>
      <c r="BI5" s="249" t="s">
        <v>115</v>
      </c>
      <c r="BJ5" s="250"/>
      <c r="BK5" s="249" t="s">
        <v>143</v>
      </c>
      <c r="BL5" s="250"/>
      <c r="BM5" s="249" t="s">
        <v>140</v>
      </c>
      <c r="BN5" s="250"/>
      <c r="BO5" s="249" t="s">
        <v>139</v>
      </c>
      <c r="BP5" s="250"/>
      <c r="BQ5" s="249" t="s">
        <v>141</v>
      </c>
      <c r="BR5" s="250"/>
      <c r="BS5" s="249" t="s">
        <v>142</v>
      </c>
      <c r="BT5" s="250"/>
      <c r="BU5" s="249" t="s">
        <v>144</v>
      </c>
      <c r="BV5" s="250"/>
      <c r="BW5" s="249" t="s">
        <v>129</v>
      </c>
      <c r="BX5" s="250"/>
      <c r="BY5" s="249" t="s">
        <v>150</v>
      </c>
      <c r="BZ5" s="250"/>
      <c r="CA5" s="249" t="s">
        <v>148</v>
      </c>
      <c r="CB5" s="250"/>
      <c r="CC5" s="249" t="s">
        <v>56</v>
      </c>
      <c r="CD5" s="250"/>
      <c r="CE5" s="249" t="s">
        <v>147</v>
      </c>
      <c r="CF5" s="250"/>
      <c r="CG5" s="249" t="s">
        <v>165</v>
      </c>
      <c r="CH5" s="250"/>
      <c r="CI5" s="249" t="s">
        <v>152</v>
      </c>
      <c r="CJ5" s="250"/>
      <c r="CK5" s="249" t="s">
        <v>125</v>
      </c>
      <c r="CL5" s="250"/>
      <c r="CM5" s="249" t="s">
        <v>151</v>
      </c>
      <c r="CN5" s="250"/>
      <c r="CO5" s="249" t="s">
        <v>145</v>
      </c>
      <c r="CP5" s="250"/>
      <c r="CQ5" s="249" t="s">
        <v>80</v>
      </c>
      <c r="CR5" s="250"/>
      <c r="CS5" s="249" t="s">
        <v>149</v>
      </c>
      <c r="CT5" s="250"/>
      <c r="CU5" s="249" t="s">
        <v>74</v>
      </c>
      <c r="CV5" s="250"/>
      <c r="CW5" s="249" t="s">
        <v>90</v>
      </c>
      <c r="CX5" s="250"/>
      <c r="CY5" s="249" t="s">
        <v>114</v>
      </c>
      <c r="CZ5" s="250"/>
      <c r="DA5" s="249" t="s">
        <v>153</v>
      </c>
      <c r="DB5" s="250"/>
      <c r="DC5" s="249" t="s">
        <v>18</v>
      </c>
      <c r="DD5" s="250"/>
      <c r="DE5" s="249" t="s">
        <v>40</v>
      </c>
      <c r="DF5" s="250"/>
      <c r="DG5" s="284" t="s">
        <v>162</v>
      </c>
      <c r="DH5" s="285"/>
      <c r="DI5" s="19"/>
    </row>
    <row r="6" spans="1:129" s="1" customFormat="1" ht="25.5" customHeight="1" x14ac:dyDescent="0.2">
      <c r="A6" s="17"/>
      <c r="B6" s="18" t="s">
        <v>11</v>
      </c>
      <c r="C6" s="249" t="s">
        <v>2</v>
      </c>
      <c r="D6" s="250"/>
      <c r="E6" s="249" t="s">
        <v>163</v>
      </c>
      <c r="F6" s="250"/>
      <c r="G6" s="249" t="s">
        <v>3</v>
      </c>
      <c r="H6" s="250"/>
      <c r="I6" s="249" t="s">
        <v>138</v>
      </c>
      <c r="J6" s="250"/>
      <c r="K6" s="249" t="s">
        <v>3</v>
      </c>
      <c r="L6" s="250"/>
      <c r="M6" s="249" t="s">
        <v>3</v>
      </c>
      <c r="N6" s="250"/>
      <c r="O6" s="249" t="s">
        <v>3</v>
      </c>
      <c r="P6" s="250"/>
      <c r="Q6" s="249" t="s">
        <v>3</v>
      </c>
      <c r="R6" s="250"/>
      <c r="S6" s="249" t="s">
        <v>3</v>
      </c>
      <c r="T6" s="250"/>
      <c r="U6" s="249" t="s">
        <v>3</v>
      </c>
      <c r="V6" s="250"/>
      <c r="W6" s="249" t="s">
        <v>3</v>
      </c>
      <c r="X6" s="250"/>
      <c r="Y6" s="249" t="s">
        <v>3</v>
      </c>
      <c r="Z6" s="250"/>
      <c r="AA6" s="249" t="s">
        <v>3</v>
      </c>
      <c r="AB6" s="250"/>
      <c r="AC6" s="249" t="s">
        <v>3</v>
      </c>
      <c r="AD6" s="250"/>
      <c r="AE6" s="249" t="s">
        <v>3</v>
      </c>
      <c r="AF6" s="250"/>
      <c r="AG6" s="249" t="s">
        <v>9</v>
      </c>
      <c r="AH6" s="250"/>
      <c r="AI6" s="249" t="s">
        <v>3</v>
      </c>
      <c r="AJ6" s="250"/>
      <c r="AK6" s="249" t="s">
        <v>3</v>
      </c>
      <c r="AL6" s="250"/>
      <c r="AM6" s="249" t="s">
        <v>3</v>
      </c>
      <c r="AN6" s="250"/>
      <c r="AO6" s="249" t="s">
        <v>3</v>
      </c>
      <c r="AP6" s="250"/>
      <c r="AQ6" s="249" t="s">
        <v>3</v>
      </c>
      <c r="AR6" s="250"/>
      <c r="AS6" s="249" t="s">
        <v>3</v>
      </c>
      <c r="AT6" s="250"/>
      <c r="AU6" s="249" t="s">
        <v>3</v>
      </c>
      <c r="AV6" s="250"/>
      <c r="AW6" s="249" t="s">
        <v>89</v>
      </c>
      <c r="AX6" s="250"/>
      <c r="AY6" s="282" t="s">
        <v>92</v>
      </c>
      <c r="AZ6" s="283"/>
      <c r="BA6" s="249" t="s">
        <v>3</v>
      </c>
      <c r="BB6" s="250"/>
      <c r="BC6" s="249" t="s">
        <v>3</v>
      </c>
      <c r="BD6" s="250"/>
      <c r="BE6" s="249" t="s">
        <v>3</v>
      </c>
      <c r="BF6" s="250"/>
      <c r="BG6" s="249" t="s">
        <v>3</v>
      </c>
      <c r="BH6" s="250"/>
      <c r="BI6" s="249" t="s">
        <v>3</v>
      </c>
      <c r="BJ6" s="250"/>
      <c r="BK6" s="249" t="s">
        <v>3</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c r="DD6" s="250"/>
      <c r="DE6" s="249"/>
      <c r="DF6" s="250"/>
      <c r="DG6" s="129"/>
      <c r="DH6" s="130"/>
      <c r="DI6" s="19"/>
    </row>
    <row r="7" spans="1:129" s="1" customFormat="1" ht="28.5" customHeight="1" x14ac:dyDescent="0.2">
      <c r="A7" s="17"/>
      <c r="B7" s="21" t="s">
        <v>134</v>
      </c>
      <c r="C7" s="278"/>
      <c r="D7" s="279"/>
      <c r="E7" s="278"/>
      <c r="F7" s="279"/>
      <c r="G7" s="278"/>
      <c r="H7" s="279"/>
      <c r="I7" s="278"/>
      <c r="J7" s="279"/>
      <c r="K7" s="278">
        <v>10</v>
      </c>
      <c r="L7" s="279"/>
      <c r="M7" s="278">
        <v>10</v>
      </c>
      <c r="N7" s="279"/>
      <c r="O7" s="278">
        <v>10</v>
      </c>
      <c r="P7" s="279"/>
      <c r="Q7" s="278">
        <v>100</v>
      </c>
      <c r="R7" s="279"/>
      <c r="S7" s="278"/>
      <c r="T7" s="279"/>
      <c r="U7" s="278">
        <v>25</v>
      </c>
      <c r="V7" s="279"/>
      <c r="W7" s="278">
        <v>10</v>
      </c>
      <c r="X7" s="279"/>
      <c r="Y7" s="278"/>
      <c r="Z7" s="279"/>
      <c r="AA7" s="278"/>
      <c r="AB7" s="279"/>
      <c r="AC7" s="278"/>
      <c r="AD7" s="279"/>
      <c r="AE7" s="278">
        <v>5</v>
      </c>
      <c r="AF7" s="279"/>
      <c r="AG7" s="278">
        <v>10</v>
      </c>
      <c r="AH7" s="279"/>
      <c r="AI7" s="278">
        <v>1</v>
      </c>
      <c r="AJ7" s="279"/>
      <c r="AK7" s="278"/>
      <c r="AL7" s="279"/>
      <c r="AM7" s="278">
        <v>2</v>
      </c>
      <c r="AN7" s="279"/>
      <c r="AO7" s="278">
        <v>2</v>
      </c>
      <c r="AP7" s="279"/>
      <c r="AQ7" s="278"/>
      <c r="AR7" s="279"/>
      <c r="AS7" s="278">
        <v>0.1</v>
      </c>
      <c r="AT7" s="279"/>
      <c r="AU7" s="278"/>
      <c r="AV7" s="279"/>
      <c r="AW7" s="278">
        <v>1.4</v>
      </c>
      <c r="AX7" s="279"/>
      <c r="AY7" s="278">
        <v>5</v>
      </c>
      <c r="AZ7" s="279"/>
      <c r="BA7" s="278">
        <v>250</v>
      </c>
      <c r="BB7" s="279"/>
      <c r="BC7" s="278">
        <v>150</v>
      </c>
      <c r="BD7" s="279"/>
      <c r="BE7" s="278">
        <v>0.4</v>
      </c>
      <c r="BF7" s="279"/>
      <c r="BG7" s="278">
        <v>0.1</v>
      </c>
      <c r="BH7" s="279">
        <v>0.1</v>
      </c>
      <c r="BI7" s="278">
        <v>0.01</v>
      </c>
      <c r="BJ7" s="279">
        <v>0.01</v>
      </c>
      <c r="BK7" s="278">
        <v>0.2</v>
      </c>
      <c r="BL7" s="279">
        <v>0.2</v>
      </c>
      <c r="BM7" s="278">
        <v>0.2</v>
      </c>
      <c r="BN7" s="279">
        <v>0.2</v>
      </c>
      <c r="BO7" s="278">
        <v>0.1</v>
      </c>
      <c r="BP7" s="279">
        <v>0.1</v>
      </c>
      <c r="BQ7" s="278">
        <v>2</v>
      </c>
      <c r="BR7" s="279">
        <v>2</v>
      </c>
      <c r="BS7" s="278">
        <v>2E-3</v>
      </c>
      <c r="BT7" s="279">
        <v>2E-3</v>
      </c>
      <c r="BU7" s="278">
        <v>0.1</v>
      </c>
      <c r="BV7" s="279">
        <v>0.1</v>
      </c>
      <c r="BW7" s="278">
        <v>0.02</v>
      </c>
      <c r="BX7" s="279">
        <v>0.02</v>
      </c>
      <c r="BY7" s="278">
        <v>2</v>
      </c>
      <c r="BZ7" s="279">
        <v>2</v>
      </c>
      <c r="CA7" s="278">
        <v>0.2</v>
      </c>
      <c r="CB7" s="279">
        <v>0.2</v>
      </c>
      <c r="CC7" s="278">
        <v>5</v>
      </c>
      <c r="CD7" s="279">
        <v>5</v>
      </c>
      <c r="CE7" s="278">
        <v>0.01</v>
      </c>
      <c r="CF7" s="279">
        <v>0.01</v>
      </c>
      <c r="CG7" s="278">
        <v>0.1</v>
      </c>
      <c r="CH7" s="279">
        <v>0.1</v>
      </c>
      <c r="CI7" s="278">
        <v>0.1</v>
      </c>
      <c r="CJ7" s="279">
        <v>0.1</v>
      </c>
      <c r="CK7" s="278">
        <v>0.05</v>
      </c>
      <c r="CL7" s="279">
        <v>0.05</v>
      </c>
      <c r="CM7" s="278">
        <v>2.5</v>
      </c>
      <c r="CN7" s="279">
        <v>2.5</v>
      </c>
      <c r="CO7" s="278"/>
      <c r="CP7" s="279"/>
      <c r="CQ7" s="278"/>
      <c r="CR7" s="279"/>
      <c r="CS7" s="278"/>
      <c r="CT7" s="279"/>
      <c r="CU7" s="278"/>
      <c r="CV7" s="279"/>
      <c r="CW7" s="278"/>
      <c r="CX7" s="279"/>
      <c r="CY7" s="278"/>
      <c r="CZ7" s="279"/>
      <c r="DA7" s="278"/>
      <c r="DB7" s="279"/>
      <c r="DC7" s="278"/>
      <c r="DD7" s="279"/>
      <c r="DE7" s="278"/>
      <c r="DF7" s="279"/>
      <c r="DG7" s="278"/>
      <c r="DH7" s="279"/>
      <c r="DI7" s="19"/>
    </row>
    <row r="8" spans="1:129" s="1" customFormat="1" ht="24.75" customHeight="1" x14ac:dyDescent="0.2">
      <c r="A8" s="17"/>
      <c r="B8" s="21" t="s">
        <v>135</v>
      </c>
      <c r="C8" s="278"/>
      <c r="D8" s="279"/>
      <c r="E8" s="278">
        <v>8.5</v>
      </c>
      <c r="F8" s="279"/>
      <c r="G8" s="278"/>
      <c r="H8" s="279"/>
      <c r="I8" s="278"/>
      <c r="J8" s="279"/>
      <c r="K8" s="278">
        <v>15</v>
      </c>
      <c r="L8" s="279"/>
      <c r="M8" s="278">
        <v>15</v>
      </c>
      <c r="N8" s="279"/>
      <c r="O8" s="278">
        <v>15</v>
      </c>
      <c r="P8" s="279"/>
      <c r="Q8" s="278">
        <v>150</v>
      </c>
      <c r="R8" s="279"/>
      <c r="S8" s="278"/>
      <c r="T8" s="279"/>
      <c r="U8" s="278">
        <v>35</v>
      </c>
      <c r="V8" s="279"/>
      <c r="W8" s="278">
        <v>15</v>
      </c>
      <c r="X8" s="279"/>
      <c r="Y8" s="278"/>
      <c r="Z8" s="279"/>
      <c r="AA8" s="278"/>
      <c r="AB8" s="279"/>
      <c r="AC8" s="278"/>
      <c r="AD8" s="279"/>
      <c r="AE8" s="278">
        <v>7</v>
      </c>
      <c r="AF8" s="279"/>
      <c r="AG8" s="278">
        <v>50</v>
      </c>
      <c r="AH8" s="279"/>
      <c r="AI8" s="278">
        <v>2.5</v>
      </c>
      <c r="AJ8" s="279"/>
      <c r="AK8" s="278"/>
      <c r="AL8" s="279"/>
      <c r="AM8" s="278">
        <v>3</v>
      </c>
      <c r="AN8" s="279"/>
      <c r="AO8" s="278">
        <v>3</v>
      </c>
      <c r="AP8" s="279"/>
      <c r="AQ8" s="278"/>
      <c r="AR8" s="279"/>
      <c r="AS8" s="278">
        <v>0.2</v>
      </c>
      <c r="AT8" s="279"/>
      <c r="AU8" s="278"/>
      <c r="AV8" s="279"/>
      <c r="AW8" s="278">
        <v>1.8</v>
      </c>
      <c r="AX8" s="279"/>
      <c r="AY8" s="278">
        <v>6.5</v>
      </c>
      <c r="AZ8" s="279"/>
      <c r="BA8" s="278">
        <v>280</v>
      </c>
      <c r="BB8" s="279"/>
      <c r="BC8" s="278">
        <v>200</v>
      </c>
      <c r="BD8" s="279"/>
      <c r="BE8" s="278">
        <v>0.5</v>
      </c>
      <c r="BF8" s="279"/>
      <c r="BG8" s="278">
        <v>0.25</v>
      </c>
      <c r="BH8" s="279"/>
      <c r="BI8" s="278">
        <v>2.5000000000000001E-2</v>
      </c>
      <c r="BJ8" s="279"/>
      <c r="BK8" s="278">
        <v>0.5</v>
      </c>
      <c r="BL8" s="279"/>
      <c r="BM8" s="278">
        <v>0.5</v>
      </c>
      <c r="BN8" s="279"/>
      <c r="BO8" s="278">
        <v>0.25</v>
      </c>
      <c r="BP8" s="279"/>
      <c r="BQ8" s="278">
        <v>5</v>
      </c>
      <c r="BR8" s="279"/>
      <c r="BS8" s="278">
        <v>5.0000000000000001E-3</v>
      </c>
      <c r="BT8" s="279"/>
      <c r="BU8" s="278">
        <v>0.25</v>
      </c>
      <c r="BV8" s="279"/>
      <c r="BW8" s="278">
        <v>0.05</v>
      </c>
      <c r="BX8" s="279"/>
      <c r="BY8" s="278">
        <v>5</v>
      </c>
      <c r="BZ8" s="279"/>
      <c r="CA8" s="278">
        <v>0.5</v>
      </c>
      <c r="CB8" s="279"/>
      <c r="CC8" s="278">
        <v>12.5</v>
      </c>
      <c r="CD8" s="279"/>
      <c r="CE8" s="278">
        <v>2.5000000000000001E-2</v>
      </c>
      <c r="CF8" s="279"/>
      <c r="CG8" s="278">
        <v>0.25</v>
      </c>
      <c r="CH8" s="279"/>
      <c r="CI8" s="278">
        <v>0.25</v>
      </c>
      <c r="CJ8" s="279"/>
      <c r="CK8" s="278">
        <v>0.125</v>
      </c>
      <c r="CL8" s="279"/>
      <c r="CM8" s="278">
        <v>6.25</v>
      </c>
      <c r="CN8" s="279"/>
      <c r="CO8" s="278"/>
      <c r="CP8" s="279"/>
      <c r="CQ8" s="278"/>
      <c r="CR8" s="279"/>
      <c r="CS8" s="278"/>
      <c r="CT8" s="279"/>
      <c r="CU8" s="278"/>
      <c r="CV8" s="279"/>
      <c r="CW8" s="278"/>
      <c r="CX8" s="279"/>
      <c r="CY8" s="278"/>
      <c r="CZ8" s="279"/>
      <c r="DA8" s="278"/>
      <c r="DB8" s="279"/>
      <c r="DC8" s="278"/>
      <c r="DD8" s="279"/>
      <c r="DE8" s="278"/>
      <c r="DF8" s="279"/>
      <c r="DG8" s="278"/>
      <c r="DH8" s="279"/>
      <c r="DI8" s="19"/>
    </row>
    <row r="9" spans="1:129" s="1" customFormat="1" ht="27" customHeight="1" x14ac:dyDescent="0.2">
      <c r="A9" s="17"/>
      <c r="B9" s="21" t="s">
        <v>136</v>
      </c>
      <c r="C9" s="278"/>
      <c r="D9" s="279"/>
      <c r="E9" s="278">
        <v>6.5</v>
      </c>
      <c r="F9" s="279"/>
      <c r="G9" s="278">
        <v>0.5</v>
      </c>
      <c r="H9" s="279"/>
      <c r="I9" s="278"/>
      <c r="J9" s="279"/>
      <c r="K9" s="278"/>
      <c r="L9" s="279"/>
      <c r="M9" s="278"/>
      <c r="N9" s="279"/>
      <c r="O9" s="278"/>
      <c r="P9" s="279"/>
      <c r="Q9" s="278"/>
      <c r="R9" s="279"/>
      <c r="S9" s="278"/>
      <c r="T9" s="279"/>
      <c r="U9" s="278"/>
      <c r="V9" s="279"/>
      <c r="W9" s="278"/>
      <c r="X9" s="279"/>
      <c r="Y9" s="278"/>
      <c r="Z9" s="279"/>
      <c r="AA9" s="278"/>
      <c r="AB9" s="279"/>
      <c r="AC9" s="278"/>
      <c r="AD9" s="279"/>
      <c r="AE9" s="278"/>
      <c r="AF9" s="279"/>
      <c r="AG9" s="278"/>
      <c r="AH9" s="279"/>
      <c r="AI9" s="278">
        <v>0.8</v>
      </c>
      <c r="AJ9" s="279"/>
      <c r="AK9" s="278"/>
      <c r="AL9" s="279"/>
      <c r="AM9" s="278"/>
      <c r="AN9" s="279"/>
      <c r="AO9" s="278"/>
      <c r="AP9" s="279"/>
      <c r="AQ9" s="278"/>
      <c r="AR9" s="279"/>
      <c r="AS9" s="278"/>
      <c r="AT9" s="279"/>
      <c r="AU9" s="278"/>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132"/>
      <c r="DH9" s="133"/>
      <c r="DI9" s="19"/>
    </row>
    <row r="10" spans="1:129" s="1" customFormat="1" ht="24" customHeight="1" x14ac:dyDescent="0.2">
      <c r="A10" s="17"/>
      <c r="B10" s="18" t="s">
        <v>71</v>
      </c>
      <c r="C10" s="249" t="s">
        <v>82</v>
      </c>
      <c r="D10" s="250"/>
      <c r="E10" s="249" t="s">
        <v>75</v>
      </c>
      <c r="F10" s="250"/>
      <c r="G10" s="249" t="s">
        <v>75</v>
      </c>
      <c r="H10" s="250"/>
      <c r="I10" s="249" t="s">
        <v>75</v>
      </c>
      <c r="J10" s="250"/>
      <c r="K10" s="249" t="s">
        <v>86</v>
      </c>
      <c r="L10" s="250"/>
      <c r="M10" s="249" t="s">
        <v>85</v>
      </c>
      <c r="N10" s="250"/>
      <c r="O10" s="249" t="s">
        <v>85</v>
      </c>
      <c r="P10" s="250"/>
      <c r="Q10" s="249" t="s">
        <v>86</v>
      </c>
      <c r="R10" s="250"/>
      <c r="S10" s="249" t="s">
        <v>85</v>
      </c>
      <c r="T10" s="250"/>
      <c r="U10" s="249" t="s">
        <v>192</v>
      </c>
      <c r="V10" s="250"/>
      <c r="W10" s="249" t="s">
        <v>86</v>
      </c>
      <c r="X10" s="250"/>
      <c r="Y10" s="249" t="s">
        <v>85</v>
      </c>
      <c r="Z10" s="250"/>
      <c r="AA10" s="249" t="s">
        <v>86</v>
      </c>
      <c r="AB10" s="250"/>
      <c r="AC10" s="249" t="s">
        <v>86</v>
      </c>
      <c r="AD10" s="250"/>
      <c r="AE10" s="249" t="s">
        <v>85</v>
      </c>
      <c r="AF10" s="250"/>
      <c r="AG10" s="249" t="s">
        <v>76</v>
      </c>
      <c r="AH10" s="250"/>
      <c r="AI10" s="249" t="s">
        <v>75</v>
      </c>
      <c r="AJ10" s="250"/>
      <c r="AK10" s="249" t="s">
        <v>75</v>
      </c>
      <c r="AL10" s="250"/>
      <c r="AM10" s="249" t="s">
        <v>85</v>
      </c>
      <c r="AN10" s="250"/>
      <c r="AO10" s="249" t="s">
        <v>86</v>
      </c>
      <c r="AP10" s="250"/>
      <c r="AQ10" s="249" t="s">
        <v>76</v>
      </c>
      <c r="AR10" s="250"/>
      <c r="AS10" s="249" t="s">
        <v>76</v>
      </c>
      <c r="AT10" s="250"/>
      <c r="AU10" s="249" t="s">
        <v>76</v>
      </c>
      <c r="AV10" s="250"/>
      <c r="AW10" s="249" t="s">
        <v>86</v>
      </c>
      <c r="AX10" s="250"/>
      <c r="AY10" s="249" t="s">
        <v>193</v>
      </c>
      <c r="AZ10" s="250"/>
      <c r="BA10" s="249" t="s">
        <v>85</v>
      </c>
      <c r="BB10" s="250"/>
      <c r="BC10" s="249" t="s">
        <v>85</v>
      </c>
      <c r="BD10" s="250"/>
      <c r="BE10" s="249" t="s">
        <v>86</v>
      </c>
      <c r="BF10" s="250"/>
      <c r="BG10" s="249" t="s">
        <v>86</v>
      </c>
      <c r="BH10" s="250"/>
      <c r="BI10" s="249" t="s">
        <v>86</v>
      </c>
      <c r="BJ10" s="250"/>
      <c r="BK10" s="249" t="s">
        <v>86</v>
      </c>
      <c r="BL10" s="250"/>
      <c r="BM10" s="249" t="s">
        <v>86</v>
      </c>
      <c r="BN10" s="250"/>
      <c r="BO10" s="249" t="s">
        <v>86</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76</v>
      </c>
      <c r="DD10" s="250"/>
      <c r="DE10" s="249" t="s">
        <v>85</v>
      </c>
      <c r="DF10" s="250"/>
      <c r="DG10" s="135"/>
      <c r="DH10" s="136"/>
      <c r="DI10" s="19"/>
    </row>
    <row r="11" spans="1:129" s="1" customFormat="1" ht="24" customHeight="1" x14ac:dyDescent="0.2">
      <c r="A11" s="17"/>
      <c r="B11" s="18" t="s">
        <v>12</v>
      </c>
      <c r="C11" s="249"/>
      <c r="D11" s="250"/>
      <c r="E11" s="249" t="s">
        <v>204</v>
      </c>
      <c r="F11" s="250"/>
      <c r="G11" s="249" t="s">
        <v>204</v>
      </c>
      <c r="H11" s="250"/>
      <c r="I11" s="249" t="s">
        <v>204</v>
      </c>
      <c r="J11" s="250"/>
      <c r="K11" s="249" t="s">
        <v>204</v>
      </c>
      <c r="L11" s="250"/>
      <c r="M11" s="249" t="s">
        <v>204</v>
      </c>
      <c r="N11" s="250"/>
      <c r="O11" s="249" t="s">
        <v>204</v>
      </c>
      <c r="P11" s="250"/>
      <c r="Q11" s="249" t="s">
        <v>204</v>
      </c>
      <c r="R11" s="250"/>
      <c r="S11" s="249"/>
      <c r="T11" s="250"/>
      <c r="U11" s="249" t="s">
        <v>204</v>
      </c>
      <c r="V11" s="250"/>
      <c r="W11" s="249" t="s">
        <v>204</v>
      </c>
      <c r="X11" s="250"/>
      <c r="Y11" s="249" t="s">
        <v>204</v>
      </c>
      <c r="Z11" s="250"/>
      <c r="AA11" s="249" t="s">
        <v>204</v>
      </c>
      <c r="AB11" s="250"/>
      <c r="AC11" s="249" t="s">
        <v>204</v>
      </c>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c r="DD11" s="250"/>
      <c r="DE11" s="249"/>
      <c r="DF11" s="250"/>
      <c r="DG11" s="135"/>
      <c r="DH11" s="136"/>
      <c r="DI11" s="19"/>
    </row>
    <row r="12" spans="1:129" ht="25.5" x14ac:dyDescent="0.2">
      <c r="A12" s="113"/>
      <c r="B12" s="18" t="s">
        <v>13</v>
      </c>
      <c r="C12" s="249"/>
      <c r="D12" s="250"/>
      <c r="E12" s="249"/>
      <c r="F12" s="250"/>
      <c r="G12" s="249"/>
      <c r="H12" s="250"/>
      <c r="I12" s="249"/>
      <c r="J12" s="250"/>
      <c r="K12" s="249"/>
      <c r="L12" s="250"/>
      <c r="M12" s="249"/>
      <c r="N12" s="250"/>
      <c r="O12" s="288"/>
      <c r="P12" s="289"/>
      <c r="Q12" s="249"/>
      <c r="R12" s="250"/>
      <c r="S12" s="249"/>
      <c r="T12" s="250"/>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1060"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059" priority="2" stopIfTrue="1" operator="lessThan">
      <formula>F$12</formula>
    </cfRule>
  </conditionalFormatting>
  <conditionalFormatting sqref="J46 H46 L46 N46 F46 P46">
    <cfRule type="cellIs" dxfId="1058" priority="3" stopIfTrue="1" operator="greaterThan">
      <formula>F10</formula>
    </cfRule>
  </conditionalFormatting>
  <conditionalFormatting sqref="J47 H47 L47 N47 F47 P47">
    <cfRule type="cellIs" dxfId="1057"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056"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055"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054" priority="7" stopIfTrue="1">
      <formula>AND(NOT(ISBLANK(C$8)),C14&gt;C$8)</formula>
    </cfRule>
    <cfRule type="expression" dxfId="1053"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052"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051"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EK52"/>
  <sheetViews>
    <sheetView rightToLeft="1" tabSelected="1" zoomScale="90" zoomScaleNormal="90" workbookViewId="0">
      <pane xSplit="2" ySplit="13" topLeftCell="BO17" activePane="bottomRight" state="frozen"/>
      <selection pane="topRight" activeCell="C1" sqref="C1"/>
      <selection pane="bottomLeft" activeCell="A14" sqref="A14"/>
      <selection pane="bottomRight" activeCell="BU33" sqref="BU33"/>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24</v>
      </c>
      <c r="AB4" s="287"/>
      <c r="AC4" s="286">
        <v>25</v>
      </c>
      <c r="AD4" s="287"/>
      <c r="AE4" s="286">
        <v>29</v>
      </c>
      <c r="AF4" s="287"/>
      <c r="AG4" s="286">
        <v>38</v>
      </c>
      <c r="AH4" s="287"/>
      <c r="AI4" s="273">
        <v>32</v>
      </c>
      <c r="AJ4" s="274"/>
      <c r="AK4" s="286">
        <v>33</v>
      </c>
      <c r="AL4" s="287"/>
      <c r="AM4" s="286">
        <v>31</v>
      </c>
      <c r="AN4" s="287"/>
      <c r="AO4" s="286">
        <v>35</v>
      </c>
      <c r="AP4" s="287"/>
      <c r="AQ4" s="286">
        <v>37</v>
      </c>
      <c r="AR4" s="287"/>
      <c r="AS4" s="286">
        <v>39</v>
      </c>
      <c r="AT4" s="287"/>
      <c r="AU4" s="286">
        <v>43</v>
      </c>
      <c r="AV4" s="287"/>
      <c r="AW4" s="286">
        <v>44</v>
      </c>
      <c r="AX4" s="287"/>
      <c r="AY4" s="286">
        <v>45</v>
      </c>
      <c r="AZ4" s="287"/>
      <c r="BA4" s="286">
        <v>40</v>
      </c>
      <c r="BB4" s="287"/>
      <c r="BC4" s="286">
        <v>42</v>
      </c>
      <c r="BD4" s="287"/>
      <c r="BE4" s="286">
        <v>50</v>
      </c>
      <c r="BF4" s="287"/>
      <c r="BG4" s="286">
        <v>46</v>
      </c>
      <c r="BH4" s="287"/>
      <c r="BI4" s="286">
        <v>47</v>
      </c>
      <c r="BJ4" s="287"/>
      <c r="BK4" s="286">
        <v>48</v>
      </c>
      <c r="BL4" s="287"/>
      <c r="BM4" s="286">
        <v>52</v>
      </c>
      <c r="BN4" s="287"/>
      <c r="BO4" s="286">
        <v>53</v>
      </c>
      <c r="BP4" s="287"/>
      <c r="BQ4" s="290">
        <v>61</v>
      </c>
      <c r="BR4" s="290"/>
      <c r="BS4" s="286">
        <v>54</v>
      </c>
      <c r="BT4" s="287"/>
      <c r="BU4" s="286">
        <v>55</v>
      </c>
      <c r="BV4" s="287"/>
      <c r="BW4" s="286">
        <v>56</v>
      </c>
      <c r="BX4" s="287"/>
      <c r="BY4" s="286">
        <v>71</v>
      </c>
      <c r="BZ4" s="287"/>
      <c r="CA4" s="286">
        <v>63</v>
      </c>
      <c r="CB4" s="287"/>
      <c r="CC4" s="286">
        <v>64</v>
      </c>
      <c r="CD4" s="287"/>
      <c r="CE4" s="286">
        <v>65</v>
      </c>
      <c r="CF4" s="287"/>
      <c r="CG4" s="286">
        <v>66</v>
      </c>
      <c r="CH4" s="287"/>
      <c r="CI4" s="286">
        <v>67</v>
      </c>
      <c r="CJ4" s="287"/>
      <c r="CK4" s="286">
        <v>68</v>
      </c>
      <c r="CL4" s="287"/>
      <c r="CM4" s="286">
        <v>69</v>
      </c>
      <c r="CN4" s="287"/>
      <c r="CO4" s="286">
        <v>78</v>
      </c>
      <c r="CP4" s="287"/>
      <c r="CQ4" s="286">
        <v>79</v>
      </c>
      <c r="CR4" s="287"/>
      <c r="CS4" s="286">
        <v>74</v>
      </c>
      <c r="CT4" s="287"/>
      <c r="CU4" s="286">
        <v>82</v>
      </c>
      <c r="CV4" s="287"/>
      <c r="CW4" s="286">
        <v>72</v>
      </c>
      <c r="CX4" s="287"/>
      <c r="CY4" s="286">
        <v>76</v>
      </c>
      <c r="CZ4" s="287"/>
      <c r="DA4" s="286">
        <v>83</v>
      </c>
      <c r="DB4" s="287"/>
      <c r="DC4" s="286">
        <v>73</v>
      </c>
      <c r="DD4" s="287"/>
      <c r="DE4" s="286">
        <v>80</v>
      </c>
      <c r="DF4" s="287"/>
      <c r="DG4" s="286">
        <v>70</v>
      </c>
      <c r="DH4" s="287"/>
      <c r="DI4" s="286">
        <v>75</v>
      </c>
      <c r="DJ4" s="287"/>
      <c r="DK4" s="286">
        <v>77</v>
      </c>
      <c r="DL4" s="287"/>
      <c r="DM4" s="286">
        <v>59</v>
      </c>
      <c r="DN4" s="287"/>
      <c r="DO4" s="286">
        <v>81</v>
      </c>
      <c r="DP4" s="287"/>
      <c r="DQ4" s="286">
        <v>62</v>
      </c>
      <c r="DR4" s="287"/>
      <c r="DS4" s="286">
        <v>84</v>
      </c>
      <c r="DT4" s="287"/>
      <c r="DU4" s="286">
        <v>85</v>
      </c>
      <c r="DV4" s="287"/>
      <c r="DW4" s="286">
        <v>87</v>
      </c>
      <c r="DX4" s="287"/>
      <c r="DY4" s="286"/>
      <c r="DZ4" s="287"/>
      <c r="EA4" s="19"/>
    </row>
    <row r="5" spans="1:141" s="1" customFormat="1" ht="26.2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166</v>
      </c>
      <c r="AB5" s="250"/>
      <c r="AC5" s="249" t="s">
        <v>195</v>
      </c>
      <c r="AD5" s="250"/>
      <c r="AE5" s="249" t="s">
        <v>196</v>
      </c>
      <c r="AF5" s="250"/>
      <c r="AG5" s="249" t="s">
        <v>17</v>
      </c>
      <c r="AH5" s="250"/>
      <c r="AI5" s="247" t="s">
        <v>105</v>
      </c>
      <c r="AJ5" s="248"/>
      <c r="AK5" s="249" t="s">
        <v>197</v>
      </c>
      <c r="AL5" s="250"/>
      <c r="AM5" s="249" t="s">
        <v>164</v>
      </c>
      <c r="AN5" s="250"/>
      <c r="AO5" s="249" t="s">
        <v>198</v>
      </c>
      <c r="AP5" s="250"/>
      <c r="AQ5" s="249" t="s">
        <v>199</v>
      </c>
      <c r="AR5" s="250"/>
      <c r="AS5" s="249" t="s">
        <v>240</v>
      </c>
      <c r="AT5" s="250"/>
      <c r="AU5" s="249" t="s">
        <v>241</v>
      </c>
      <c r="AV5" s="250"/>
      <c r="AW5" s="249" t="s">
        <v>107</v>
      </c>
      <c r="AX5" s="250"/>
      <c r="AY5" s="249" t="s">
        <v>108</v>
      </c>
      <c r="AZ5" s="250"/>
      <c r="BA5" s="249" t="s">
        <v>94</v>
      </c>
      <c r="BB5" s="250"/>
      <c r="BC5" s="249" t="s">
        <v>248</v>
      </c>
      <c r="BD5" s="250"/>
      <c r="BE5" s="249" t="s">
        <v>91</v>
      </c>
      <c r="BF5" s="250"/>
      <c r="BG5" s="249" t="s">
        <v>6</v>
      </c>
      <c r="BH5" s="250"/>
      <c r="BI5" s="249" t="s">
        <v>8</v>
      </c>
      <c r="BJ5" s="250"/>
      <c r="BK5" s="249" t="s">
        <v>7</v>
      </c>
      <c r="BL5" s="250"/>
      <c r="BM5" s="249" t="s">
        <v>109</v>
      </c>
      <c r="BN5" s="250"/>
      <c r="BO5" s="249" t="s">
        <v>203</v>
      </c>
      <c r="BP5" s="250"/>
      <c r="BQ5" s="247" t="s">
        <v>228</v>
      </c>
      <c r="BR5" s="248"/>
      <c r="BS5" s="249" t="s">
        <v>88</v>
      </c>
      <c r="BT5" s="250"/>
      <c r="BU5" s="249" t="s">
        <v>251</v>
      </c>
      <c r="BV5" s="250"/>
      <c r="BW5" s="249" t="s">
        <v>73</v>
      </c>
      <c r="BX5" s="250"/>
      <c r="BY5" s="249" t="s">
        <v>146</v>
      </c>
      <c r="BZ5" s="250"/>
      <c r="CA5" s="249" t="s">
        <v>115</v>
      </c>
      <c r="CB5" s="250"/>
      <c r="CC5" s="249" t="s">
        <v>143</v>
      </c>
      <c r="CD5" s="250"/>
      <c r="CE5" s="249" t="s">
        <v>140</v>
      </c>
      <c r="CF5" s="250"/>
      <c r="CG5" s="249" t="s">
        <v>139</v>
      </c>
      <c r="CH5" s="250"/>
      <c r="CI5" s="249" t="s">
        <v>141</v>
      </c>
      <c r="CJ5" s="250"/>
      <c r="CK5" s="249" t="s">
        <v>142</v>
      </c>
      <c r="CL5" s="250"/>
      <c r="CM5" s="249" t="s">
        <v>144</v>
      </c>
      <c r="CN5" s="250"/>
      <c r="CO5" s="249" t="s">
        <v>129</v>
      </c>
      <c r="CP5" s="250"/>
      <c r="CQ5" s="249" t="s">
        <v>150</v>
      </c>
      <c r="CR5" s="250"/>
      <c r="CS5" s="249" t="s">
        <v>148</v>
      </c>
      <c r="CT5" s="250"/>
      <c r="CU5" s="249" t="s">
        <v>56</v>
      </c>
      <c r="CV5" s="250"/>
      <c r="CW5" s="249" t="s">
        <v>147</v>
      </c>
      <c r="CX5" s="250"/>
      <c r="CY5" s="249" t="s">
        <v>218</v>
      </c>
      <c r="CZ5" s="250"/>
      <c r="DA5" s="249" t="s">
        <v>152</v>
      </c>
      <c r="DB5" s="250"/>
      <c r="DC5" s="249" t="s">
        <v>125</v>
      </c>
      <c r="DD5" s="250"/>
      <c r="DE5" s="249" t="s">
        <v>151</v>
      </c>
      <c r="DF5" s="250"/>
      <c r="DG5" s="249" t="s">
        <v>145</v>
      </c>
      <c r="DH5" s="250"/>
      <c r="DI5" s="249" t="s">
        <v>80</v>
      </c>
      <c r="DJ5" s="250"/>
      <c r="DK5" s="249" t="s">
        <v>149</v>
      </c>
      <c r="DL5" s="250"/>
      <c r="DM5" s="249" t="s">
        <v>74</v>
      </c>
      <c r="DN5" s="250"/>
      <c r="DO5" s="249" t="s">
        <v>219</v>
      </c>
      <c r="DP5" s="250"/>
      <c r="DQ5" s="249" t="s">
        <v>114</v>
      </c>
      <c r="DR5" s="250"/>
      <c r="DS5" s="249" t="s">
        <v>153</v>
      </c>
      <c r="DT5" s="250"/>
      <c r="DU5" s="249" t="s">
        <v>18</v>
      </c>
      <c r="DV5" s="250"/>
      <c r="DW5" s="249" t="s">
        <v>40</v>
      </c>
      <c r="DX5" s="250"/>
      <c r="DY5" s="284" t="s">
        <v>162</v>
      </c>
      <c r="DZ5" s="285"/>
      <c r="EA5" s="19"/>
    </row>
    <row r="6" spans="1:141" s="1" customFormat="1" ht="25.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2" t="s">
        <v>92</v>
      </c>
      <c r="BR6" s="283"/>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56"/>
    </row>
    <row r="7" spans="1:141" s="1" customFormat="1" ht="27" customHeight="1" x14ac:dyDescent="0.2">
      <c r="A7" s="17"/>
      <c r="B7" s="21" t="s">
        <v>134</v>
      </c>
      <c r="C7" s="278"/>
      <c r="D7" s="279"/>
      <c r="E7" s="278"/>
      <c r="F7" s="279"/>
      <c r="G7" s="278"/>
      <c r="H7" s="279"/>
      <c r="I7" s="278"/>
      <c r="J7" s="279" t="s">
        <v>95</v>
      </c>
      <c r="K7" s="278"/>
      <c r="L7" s="279" t="s">
        <v>95</v>
      </c>
      <c r="M7" s="278"/>
      <c r="N7" s="279"/>
      <c r="O7" s="278"/>
      <c r="P7" s="279"/>
      <c r="Q7" s="278"/>
      <c r="R7" s="279"/>
      <c r="S7" s="278"/>
      <c r="T7" s="279"/>
      <c r="U7" s="278"/>
      <c r="V7" s="279"/>
      <c r="W7" s="278">
        <v>10</v>
      </c>
      <c r="X7" s="279"/>
      <c r="Y7" s="278">
        <v>10</v>
      </c>
      <c r="Z7" s="279"/>
      <c r="AA7" s="278">
        <v>10</v>
      </c>
      <c r="AB7" s="279"/>
      <c r="AC7" s="278">
        <v>100</v>
      </c>
      <c r="AD7" s="279">
        <v>100</v>
      </c>
      <c r="AE7" s="278"/>
      <c r="AF7" s="279"/>
      <c r="AG7" s="278">
        <v>25</v>
      </c>
      <c r="AH7" s="279"/>
      <c r="AI7" s="278">
        <v>10</v>
      </c>
      <c r="AJ7" s="279"/>
      <c r="AK7" s="278">
        <v>10</v>
      </c>
      <c r="AL7" s="279"/>
      <c r="AM7" s="278"/>
      <c r="AN7" s="279"/>
      <c r="AO7" s="278"/>
      <c r="AP7" s="279"/>
      <c r="AQ7" s="278"/>
      <c r="AR7" s="279"/>
      <c r="AS7" s="278">
        <v>5</v>
      </c>
      <c r="AT7" s="279"/>
      <c r="AU7" s="278">
        <v>10</v>
      </c>
      <c r="AV7" s="279"/>
      <c r="AW7" s="278">
        <v>1</v>
      </c>
      <c r="AX7" s="279"/>
      <c r="AY7" s="278">
        <v>1</v>
      </c>
      <c r="AZ7" s="279"/>
      <c r="BA7" s="278"/>
      <c r="BB7" s="279"/>
      <c r="BC7" s="278">
        <v>2</v>
      </c>
      <c r="BD7" s="279"/>
      <c r="BE7" s="278">
        <v>2</v>
      </c>
      <c r="BF7" s="279"/>
      <c r="BG7" s="278"/>
      <c r="BH7" s="279"/>
      <c r="BI7" s="278">
        <v>0.1</v>
      </c>
      <c r="BJ7" s="279"/>
      <c r="BK7" s="278"/>
      <c r="BL7" s="279"/>
      <c r="BM7" s="278">
        <v>1.4</v>
      </c>
      <c r="BN7" s="279"/>
      <c r="BO7" s="278">
        <v>1.4</v>
      </c>
      <c r="BP7" s="279"/>
      <c r="BQ7" s="278">
        <v>5</v>
      </c>
      <c r="BR7" s="279">
        <v>5</v>
      </c>
      <c r="BS7" s="278">
        <v>250</v>
      </c>
      <c r="BT7" s="279"/>
      <c r="BU7" s="278">
        <v>150</v>
      </c>
      <c r="BV7" s="279"/>
      <c r="BW7" s="278">
        <v>0.4</v>
      </c>
      <c r="BX7" s="279"/>
      <c r="BY7" s="278">
        <v>0.1</v>
      </c>
      <c r="BZ7" s="279">
        <v>0.1</v>
      </c>
      <c r="CA7" s="278">
        <v>0.01</v>
      </c>
      <c r="CB7" s="279">
        <v>0.01</v>
      </c>
      <c r="CC7" s="278">
        <v>0.2</v>
      </c>
      <c r="CD7" s="279">
        <v>0.2</v>
      </c>
      <c r="CE7" s="278">
        <v>0.2</v>
      </c>
      <c r="CF7" s="279">
        <v>0.2</v>
      </c>
      <c r="CG7" s="278">
        <v>0.1</v>
      </c>
      <c r="CH7" s="279">
        <v>0.1</v>
      </c>
      <c r="CI7" s="278">
        <v>2</v>
      </c>
      <c r="CJ7" s="279">
        <v>2</v>
      </c>
      <c r="CK7" s="278">
        <v>2E-3</v>
      </c>
      <c r="CL7" s="279">
        <v>2E-3</v>
      </c>
      <c r="CM7" s="278">
        <v>0.1</v>
      </c>
      <c r="CN7" s="279">
        <v>0.1</v>
      </c>
      <c r="CO7" s="278">
        <v>0.02</v>
      </c>
      <c r="CP7" s="279">
        <v>0.02</v>
      </c>
      <c r="CQ7" s="278">
        <v>2</v>
      </c>
      <c r="CR7" s="279">
        <v>2</v>
      </c>
      <c r="CS7" s="278">
        <v>0.2</v>
      </c>
      <c r="CT7" s="279">
        <v>0.2</v>
      </c>
      <c r="CU7" s="278">
        <v>5</v>
      </c>
      <c r="CV7" s="279">
        <v>5</v>
      </c>
      <c r="CW7" s="278">
        <v>0.01</v>
      </c>
      <c r="CX7" s="279">
        <v>0.01</v>
      </c>
      <c r="CY7" s="278">
        <v>0.1</v>
      </c>
      <c r="CZ7" s="279">
        <v>0.1</v>
      </c>
      <c r="DA7" s="278">
        <v>0.1</v>
      </c>
      <c r="DB7" s="279">
        <v>0.1</v>
      </c>
      <c r="DC7" s="278">
        <v>0.05</v>
      </c>
      <c r="DD7" s="279">
        <v>0.05</v>
      </c>
      <c r="DE7" s="278">
        <v>2.5</v>
      </c>
      <c r="DF7" s="279">
        <v>2.5</v>
      </c>
      <c r="DG7" s="278"/>
      <c r="DH7" s="279"/>
      <c r="DI7" s="278"/>
      <c r="DJ7" s="279"/>
      <c r="DK7" s="278"/>
      <c r="DL7" s="279"/>
      <c r="DM7" s="278"/>
      <c r="DN7" s="279"/>
      <c r="DO7" s="278"/>
      <c r="DP7" s="279"/>
      <c r="DQ7" s="278"/>
      <c r="DR7" s="279"/>
      <c r="DS7" s="278"/>
      <c r="DT7" s="279"/>
      <c r="DU7" s="278"/>
      <c r="DV7" s="279"/>
      <c r="DW7" s="278"/>
      <c r="DX7" s="279"/>
      <c r="DY7" s="278"/>
      <c r="DZ7" s="279"/>
      <c r="EA7" s="56"/>
    </row>
    <row r="8" spans="1:141" s="1" customFormat="1" ht="26.25" customHeight="1" x14ac:dyDescent="0.2">
      <c r="A8" s="17"/>
      <c r="B8" s="21" t="s">
        <v>135</v>
      </c>
      <c r="C8" s="278"/>
      <c r="D8" s="279"/>
      <c r="E8" s="278"/>
      <c r="F8" s="279"/>
      <c r="G8" s="278"/>
      <c r="H8" s="279"/>
      <c r="I8" s="278">
        <v>8.5</v>
      </c>
      <c r="J8" s="279"/>
      <c r="K8" s="278">
        <v>8.5</v>
      </c>
      <c r="L8" s="279"/>
      <c r="M8" s="278">
        <v>8.5</v>
      </c>
      <c r="N8" s="279"/>
      <c r="O8" s="278"/>
      <c r="P8" s="279"/>
      <c r="Q8" s="278"/>
      <c r="R8" s="279"/>
      <c r="S8" s="278"/>
      <c r="T8" s="279"/>
      <c r="U8" s="278"/>
      <c r="V8" s="279"/>
      <c r="W8" s="278">
        <v>15</v>
      </c>
      <c r="X8" s="279"/>
      <c r="Y8" s="278">
        <v>15</v>
      </c>
      <c r="Z8" s="279"/>
      <c r="AA8" s="278">
        <v>15</v>
      </c>
      <c r="AB8" s="279"/>
      <c r="AC8" s="278">
        <v>150</v>
      </c>
      <c r="AD8" s="279"/>
      <c r="AE8" s="278"/>
      <c r="AF8" s="279"/>
      <c r="AG8" s="278">
        <v>35</v>
      </c>
      <c r="AH8" s="279"/>
      <c r="AI8" s="278">
        <v>15</v>
      </c>
      <c r="AJ8" s="279"/>
      <c r="AK8" s="278">
        <v>15</v>
      </c>
      <c r="AL8" s="279"/>
      <c r="AM8" s="278"/>
      <c r="AN8" s="279"/>
      <c r="AO8" s="278"/>
      <c r="AP8" s="279"/>
      <c r="AQ8" s="278"/>
      <c r="AR8" s="279"/>
      <c r="AS8" s="278">
        <v>7</v>
      </c>
      <c r="AT8" s="279"/>
      <c r="AU8" s="278">
        <v>50</v>
      </c>
      <c r="AV8" s="279"/>
      <c r="AW8" s="278">
        <v>2.5</v>
      </c>
      <c r="AX8" s="279"/>
      <c r="AY8" s="278">
        <v>2.5</v>
      </c>
      <c r="AZ8" s="279"/>
      <c r="BA8" s="278"/>
      <c r="BB8" s="279"/>
      <c r="BC8" s="278">
        <v>3</v>
      </c>
      <c r="BD8" s="279"/>
      <c r="BE8" s="278">
        <v>3</v>
      </c>
      <c r="BF8" s="279"/>
      <c r="BG8" s="278"/>
      <c r="BH8" s="279"/>
      <c r="BI8" s="278">
        <v>0.2</v>
      </c>
      <c r="BJ8" s="279"/>
      <c r="BK8" s="278"/>
      <c r="BL8" s="279"/>
      <c r="BM8" s="278">
        <v>1.8</v>
      </c>
      <c r="BN8" s="279"/>
      <c r="BO8" s="278">
        <v>1.8</v>
      </c>
      <c r="BP8" s="279"/>
      <c r="BQ8" s="278">
        <v>6.5</v>
      </c>
      <c r="BR8" s="279"/>
      <c r="BS8" s="278">
        <v>280</v>
      </c>
      <c r="BT8" s="279"/>
      <c r="BU8" s="278">
        <v>200</v>
      </c>
      <c r="BV8" s="279"/>
      <c r="BW8" s="278">
        <v>0.5</v>
      </c>
      <c r="BX8" s="279"/>
      <c r="BY8" s="278">
        <v>0.25</v>
      </c>
      <c r="BZ8" s="279"/>
      <c r="CA8" s="278">
        <v>2.5000000000000001E-2</v>
      </c>
      <c r="CB8" s="279"/>
      <c r="CC8" s="278">
        <v>0.5</v>
      </c>
      <c r="CD8" s="279"/>
      <c r="CE8" s="278">
        <v>0.5</v>
      </c>
      <c r="CF8" s="279"/>
      <c r="CG8" s="278">
        <v>0.25</v>
      </c>
      <c r="CH8" s="279"/>
      <c r="CI8" s="278">
        <v>5</v>
      </c>
      <c r="CJ8" s="279"/>
      <c r="CK8" s="278">
        <v>5.0000000000000001E-3</v>
      </c>
      <c r="CL8" s="279"/>
      <c r="CM8" s="278">
        <v>0.25</v>
      </c>
      <c r="CN8" s="279"/>
      <c r="CO8" s="278">
        <v>0.05</v>
      </c>
      <c r="CP8" s="279"/>
      <c r="CQ8" s="278">
        <v>5</v>
      </c>
      <c r="CR8" s="279"/>
      <c r="CS8" s="278">
        <v>0.5</v>
      </c>
      <c r="CT8" s="279"/>
      <c r="CU8" s="278">
        <v>12.5</v>
      </c>
      <c r="CV8" s="279"/>
      <c r="CW8" s="278">
        <v>2.5000000000000001E-2</v>
      </c>
      <c r="CX8" s="279"/>
      <c r="CY8" s="278">
        <v>0.25</v>
      </c>
      <c r="CZ8" s="279"/>
      <c r="DA8" s="278">
        <v>0.25</v>
      </c>
      <c r="DB8" s="279"/>
      <c r="DC8" s="278">
        <v>0.125</v>
      </c>
      <c r="DD8" s="279"/>
      <c r="DE8" s="278">
        <v>6.25</v>
      </c>
      <c r="DF8" s="279"/>
      <c r="DG8" s="278"/>
      <c r="DH8" s="279"/>
      <c r="DI8" s="278"/>
      <c r="DJ8" s="279"/>
      <c r="DK8" s="278"/>
      <c r="DL8" s="279"/>
      <c r="DM8" s="278"/>
      <c r="DN8" s="279"/>
      <c r="DO8" s="278"/>
      <c r="DP8" s="279"/>
      <c r="DQ8" s="278"/>
      <c r="DR8" s="279"/>
      <c r="DS8" s="278"/>
      <c r="DT8" s="279"/>
      <c r="DU8" s="278"/>
      <c r="DV8" s="279"/>
      <c r="DW8" s="278"/>
      <c r="DX8" s="279"/>
      <c r="DY8" s="278"/>
      <c r="DZ8" s="279"/>
      <c r="EA8" s="19"/>
    </row>
    <row r="9" spans="1:141" s="1" customFormat="1" ht="27" customHeight="1" x14ac:dyDescent="0.2">
      <c r="A9" s="17"/>
      <c r="B9" s="21" t="s">
        <v>136</v>
      </c>
      <c r="C9" s="278"/>
      <c r="D9" s="279"/>
      <c r="E9" s="278"/>
      <c r="F9" s="279"/>
      <c r="G9" s="278"/>
      <c r="H9" s="279"/>
      <c r="I9" s="278">
        <v>6.5</v>
      </c>
      <c r="J9" s="279"/>
      <c r="K9" s="278">
        <v>6.5</v>
      </c>
      <c r="L9" s="279"/>
      <c r="M9" s="278">
        <v>6.5</v>
      </c>
      <c r="N9" s="279"/>
      <c r="O9" s="278">
        <v>0.5</v>
      </c>
      <c r="P9" s="279"/>
      <c r="Q9" s="278">
        <v>0.5</v>
      </c>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v>0.8</v>
      </c>
      <c r="AX9" s="279"/>
      <c r="AY9" s="278">
        <v>0.8</v>
      </c>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278"/>
      <c r="DV9" s="279"/>
      <c r="DW9" s="278"/>
      <c r="DX9" s="279"/>
      <c r="DY9" s="132"/>
      <c r="DZ9" s="133"/>
      <c r="EA9" s="19"/>
    </row>
    <row r="10" spans="1:141" s="1" customFormat="1" ht="22.5" customHeight="1" x14ac:dyDescent="0.2">
      <c r="A10" s="17"/>
      <c r="B10" s="18" t="s">
        <v>71</v>
      </c>
      <c r="C10" s="249" t="s">
        <v>82</v>
      </c>
      <c r="D10" s="281"/>
      <c r="E10" s="249" t="s">
        <v>82</v>
      </c>
      <c r="F10" s="250"/>
      <c r="G10" s="249" t="s">
        <v>75</v>
      </c>
      <c r="H10" s="250"/>
      <c r="I10" s="249" t="s">
        <v>249</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85</v>
      </c>
      <c r="AB10" s="250"/>
      <c r="AC10" s="249" t="s">
        <v>86</v>
      </c>
      <c r="AD10" s="250"/>
      <c r="AE10" s="249" t="s">
        <v>85</v>
      </c>
      <c r="AF10" s="250"/>
      <c r="AG10" s="249" t="s">
        <v>85</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193</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41" s="1" customFormat="1" ht="24" customHeight="1" x14ac:dyDescent="0.2">
      <c r="A11" s="17"/>
      <c r="B11" s="18" t="s">
        <v>12</v>
      </c>
      <c r="C11" s="249" t="s">
        <v>210</v>
      </c>
      <c r="D11" s="281"/>
      <c r="E11" s="249"/>
      <c r="F11" s="250"/>
      <c r="G11" s="249" t="s">
        <v>211</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221</v>
      </c>
      <c r="BH11" s="250"/>
      <c r="BI11" s="249" t="s">
        <v>221</v>
      </c>
      <c r="BJ11" s="250"/>
      <c r="BK11" s="249" t="s">
        <v>221</v>
      </c>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41" ht="25.5" x14ac:dyDescent="0.2">
      <c r="A12" s="113"/>
      <c r="B12" s="18" t="s">
        <v>13</v>
      </c>
      <c r="C12" s="249">
        <v>30</v>
      </c>
      <c r="D12" s="280"/>
      <c r="E12" s="249"/>
      <c r="F12" s="250"/>
      <c r="G12" s="249">
        <v>8</v>
      </c>
      <c r="H12" s="280"/>
      <c r="I12" s="249">
        <v>30</v>
      </c>
      <c r="J12" s="250"/>
      <c r="K12" s="249">
        <v>30</v>
      </c>
      <c r="L12" s="250"/>
      <c r="M12" s="249"/>
      <c r="N12" s="280"/>
      <c r="O12" s="249">
        <v>30</v>
      </c>
      <c r="P12" s="250"/>
      <c r="Q12" s="249"/>
      <c r="R12" s="280"/>
      <c r="S12" s="249">
        <v>30</v>
      </c>
      <c r="T12" s="250"/>
      <c r="U12" s="249"/>
      <c r="V12" s="280"/>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53116</v>
      </c>
      <c r="D14" s="62"/>
      <c r="E14" s="62"/>
      <c r="F14" s="62"/>
      <c r="G14" s="62"/>
      <c r="H14" s="62"/>
      <c r="I14" s="243"/>
      <c r="J14" s="62"/>
      <c r="K14" s="62"/>
      <c r="L14" s="62"/>
      <c r="M14" s="243">
        <f>'[1]קולחים S'!I2</f>
        <v>7.66</v>
      </c>
      <c r="N14" s="62"/>
      <c r="O14" s="62"/>
      <c r="P14" s="62"/>
      <c r="Q14" s="62"/>
      <c r="R14" s="62"/>
      <c r="S14" s="62"/>
      <c r="T14" s="62"/>
      <c r="U14" s="243">
        <f>'[1]קולחים S'!M2</f>
        <v>2.48</v>
      </c>
      <c r="V14" s="62"/>
      <c r="W14" s="221"/>
      <c r="X14" s="62"/>
      <c r="Y14" s="188"/>
      <c r="Z14" s="62"/>
      <c r="AA14" s="190"/>
      <c r="AB14" s="62"/>
      <c r="AC14" s="186"/>
      <c r="AD14" s="62"/>
      <c r="AE14" s="62"/>
      <c r="AF14" s="62"/>
      <c r="AG14" s="186"/>
      <c r="AH14" s="62"/>
      <c r="AI14" s="186"/>
      <c r="AJ14" s="62"/>
      <c r="AK14" s="186"/>
      <c r="AL14" s="62"/>
      <c r="AM14" s="62"/>
      <c r="AN14" s="62"/>
      <c r="AO14" s="191"/>
      <c r="AP14" s="62"/>
      <c r="AQ14" s="193"/>
      <c r="AR14" s="62"/>
      <c r="AS14" s="224"/>
      <c r="AT14" s="62"/>
      <c r="AU14" s="62"/>
      <c r="AV14" s="62"/>
      <c r="AW14" s="62"/>
      <c r="AX14" s="62"/>
      <c r="AY14" s="62"/>
      <c r="AZ14" s="62"/>
      <c r="BA14" s="62"/>
      <c r="BB14" s="62"/>
      <c r="BC14" s="62"/>
      <c r="BD14" s="62"/>
      <c r="BE14" s="62"/>
      <c r="BF14" s="62"/>
      <c r="BG14" s="62"/>
      <c r="BH14" s="62"/>
      <c r="BI14" s="62"/>
      <c r="BJ14" s="62"/>
      <c r="BK14" s="62"/>
      <c r="BL14" s="62"/>
      <c r="BM14" s="62"/>
      <c r="BN14" s="62"/>
      <c r="BO14" s="232">
        <f>'[1]קולחים S'!L2</f>
        <v>1.38</v>
      </c>
      <c r="BP14" s="62"/>
      <c r="BQ14" s="62"/>
      <c r="BR14" s="62"/>
      <c r="BS14" s="21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56954</v>
      </c>
      <c r="D15" s="62"/>
      <c r="E15" s="62"/>
      <c r="F15" s="62"/>
      <c r="G15" s="62"/>
      <c r="H15" s="62"/>
      <c r="I15" s="243"/>
      <c r="J15" s="62"/>
      <c r="K15" s="62"/>
      <c r="L15" s="62"/>
      <c r="M15" s="243">
        <f>'[1]קולחים S'!I3</f>
        <v>8.0299999999999994</v>
      </c>
      <c r="N15" s="62"/>
      <c r="O15" s="62"/>
      <c r="P15" s="62"/>
      <c r="Q15" s="62"/>
      <c r="R15" s="62"/>
      <c r="S15" s="62"/>
      <c r="T15" s="62"/>
      <c r="U15" s="243">
        <f>'[1]קולחים S'!M3</f>
        <v>1.69</v>
      </c>
      <c r="V15" s="62"/>
      <c r="W15" s="185"/>
      <c r="X15" s="62"/>
      <c r="Y15" s="188"/>
      <c r="Z15" s="62"/>
      <c r="AA15" s="189"/>
      <c r="AB15" s="62"/>
      <c r="AC15" s="185"/>
      <c r="AD15" s="62"/>
      <c r="AE15" s="62"/>
      <c r="AF15" s="62"/>
      <c r="AG15" s="185"/>
      <c r="AH15" s="62"/>
      <c r="AI15" s="226"/>
      <c r="AJ15" s="62"/>
      <c r="AK15" s="226"/>
      <c r="AL15" s="62"/>
      <c r="AM15" s="62"/>
      <c r="AN15" s="62"/>
      <c r="AO15" s="192"/>
      <c r="AP15" s="62"/>
      <c r="AQ15" s="194"/>
      <c r="AR15" s="62"/>
      <c r="AS15" s="225"/>
      <c r="AT15" s="62"/>
      <c r="AU15" s="62"/>
      <c r="AV15" s="62"/>
      <c r="AW15" s="62"/>
      <c r="AX15" s="62"/>
      <c r="AY15" s="62"/>
      <c r="AZ15" s="62"/>
      <c r="BA15" s="62"/>
      <c r="BB15" s="62"/>
      <c r="BC15" s="62"/>
      <c r="BD15" s="62"/>
      <c r="BE15" s="62"/>
      <c r="BF15" s="62"/>
      <c r="BG15" s="62"/>
      <c r="BH15" s="62"/>
      <c r="BI15" s="62"/>
      <c r="BJ15" s="62"/>
      <c r="BK15" s="62"/>
      <c r="BL15" s="62"/>
      <c r="BM15" s="62"/>
      <c r="BN15" s="62"/>
      <c r="BO15" s="232">
        <f>'[1]קולחים S'!L3</f>
        <v>1.377</v>
      </c>
      <c r="BP15" s="62"/>
      <c r="BQ15" s="62"/>
      <c r="BR15" s="62"/>
      <c r="BS15" s="216"/>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f>'נקודה א- שפכים '!C16</f>
        <v>66822</v>
      </c>
      <c r="D16" s="62"/>
      <c r="E16" s="62"/>
      <c r="F16" s="62"/>
      <c r="G16" s="62"/>
      <c r="H16" s="62"/>
      <c r="I16" s="243"/>
      <c r="J16" s="62"/>
      <c r="K16" s="62"/>
      <c r="L16" s="62"/>
      <c r="M16" s="243"/>
      <c r="N16" s="62"/>
      <c r="O16" s="62"/>
      <c r="P16" s="62"/>
      <c r="Q16" s="62"/>
      <c r="R16" s="62"/>
      <c r="S16" s="243"/>
      <c r="T16" s="62"/>
      <c r="U16" s="243"/>
      <c r="V16" s="62"/>
      <c r="W16" s="185"/>
      <c r="X16" s="62"/>
      <c r="Y16" s="188"/>
      <c r="Z16" s="62"/>
      <c r="AA16" s="189"/>
      <c r="AB16" s="62"/>
      <c r="AC16" s="185"/>
      <c r="AD16" s="62"/>
      <c r="AE16" s="62"/>
      <c r="AF16" s="62"/>
      <c r="AG16" s="185"/>
      <c r="AH16" s="62"/>
      <c r="AI16" s="226"/>
      <c r="AJ16" s="62"/>
      <c r="AK16" s="226"/>
      <c r="AL16" s="62"/>
      <c r="AM16" s="62"/>
      <c r="AN16" s="62"/>
      <c r="AO16" s="192"/>
      <c r="AP16" s="62"/>
      <c r="AQ16" s="194"/>
      <c r="AR16" s="62"/>
      <c r="AS16" s="225"/>
      <c r="AT16" s="62"/>
      <c r="AU16" s="62"/>
      <c r="AV16" s="62"/>
      <c r="AW16" s="62"/>
      <c r="AX16" s="62"/>
      <c r="AY16" s="62"/>
      <c r="AZ16" s="62"/>
      <c r="BA16" s="62"/>
      <c r="BB16" s="62"/>
      <c r="BC16" s="62"/>
      <c r="BD16" s="62"/>
      <c r="BE16" s="62"/>
      <c r="BF16" s="62"/>
      <c r="BG16" s="62"/>
      <c r="BH16" s="62"/>
      <c r="BI16" s="62"/>
      <c r="BJ16" s="62"/>
      <c r="BK16" s="62"/>
      <c r="BL16" s="62"/>
      <c r="BM16" s="62"/>
      <c r="BN16" s="62"/>
      <c r="BO16" s="232"/>
      <c r="BP16" s="62"/>
      <c r="BQ16" s="62"/>
      <c r="BR16" s="62"/>
      <c r="BS16" s="216"/>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51877</v>
      </c>
      <c r="D17" s="62"/>
      <c r="E17" s="62"/>
      <c r="F17" s="62"/>
      <c r="G17" s="62"/>
      <c r="H17" s="62"/>
      <c r="I17" s="243"/>
      <c r="J17" s="62"/>
      <c r="K17" s="62"/>
      <c r="L17" s="62"/>
      <c r="M17" s="243"/>
      <c r="N17" s="62"/>
      <c r="O17" s="62"/>
      <c r="P17" s="62"/>
      <c r="Q17" s="62"/>
      <c r="R17" s="62"/>
      <c r="S17" s="62"/>
      <c r="T17" s="62"/>
      <c r="U17" s="243"/>
      <c r="V17" s="62"/>
      <c r="W17" s="185"/>
      <c r="X17" s="226"/>
      <c r="Y17" s="188"/>
      <c r="Z17" s="226"/>
      <c r="AA17" s="220"/>
      <c r="AB17" s="62"/>
      <c r="AC17" s="185"/>
      <c r="AD17" s="226"/>
      <c r="AE17" s="62"/>
      <c r="AF17" s="62"/>
      <c r="AG17" s="185"/>
      <c r="AH17" s="62"/>
      <c r="AI17" s="185"/>
      <c r="AJ17" s="62"/>
      <c r="AK17" s="185"/>
      <c r="AL17" s="62"/>
      <c r="AM17" s="62"/>
      <c r="AN17" s="226"/>
      <c r="AO17" s="192"/>
      <c r="AP17" s="62"/>
      <c r="AQ17" s="194"/>
      <c r="AR17" s="62"/>
      <c r="AS17" s="225"/>
      <c r="AT17" s="226"/>
      <c r="AU17" s="62"/>
      <c r="AV17" s="62"/>
      <c r="AW17" s="62"/>
      <c r="AX17" s="62"/>
      <c r="AY17" s="62"/>
      <c r="AZ17" s="62"/>
      <c r="BA17" s="62"/>
      <c r="BB17" s="62"/>
      <c r="BC17" s="62"/>
      <c r="BD17" s="62"/>
      <c r="BE17" s="62"/>
      <c r="BF17" s="62"/>
      <c r="BG17" s="62"/>
      <c r="BH17" s="62"/>
      <c r="BI17" s="62"/>
      <c r="BJ17" s="62"/>
      <c r="BK17" s="62"/>
      <c r="BL17" s="62"/>
      <c r="BM17" s="62"/>
      <c r="BN17" s="62"/>
      <c r="BO17" s="232"/>
      <c r="BP17" s="226"/>
      <c r="BQ17" s="62"/>
      <c r="BR17" s="62"/>
      <c r="BS17" s="216"/>
      <c r="BT17" s="226"/>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f>'נקודה א- שפכים '!C18</f>
        <v>57231</v>
      </c>
      <c r="D18" s="62"/>
      <c r="E18" s="62"/>
      <c r="F18" s="62"/>
      <c r="G18" s="62"/>
      <c r="H18" s="62"/>
      <c r="I18" s="243"/>
      <c r="J18" s="62"/>
      <c r="K18" s="62"/>
      <c r="L18" s="62"/>
      <c r="M18" s="243">
        <f>'[1]קולחים S'!I6</f>
        <v>7.73</v>
      </c>
      <c r="N18" s="62"/>
      <c r="O18" s="62"/>
      <c r="P18" s="62"/>
      <c r="Q18" s="62"/>
      <c r="R18" s="62"/>
      <c r="S18" s="243"/>
      <c r="T18" s="62"/>
      <c r="U18" s="243">
        <f>'[1]קולחים S'!M6</f>
        <v>2.4</v>
      </c>
      <c r="V18" s="62"/>
      <c r="W18" s="185">
        <v>2</v>
      </c>
      <c r="X18" s="62"/>
      <c r="Y18" s="188"/>
      <c r="Z18" s="62"/>
      <c r="AA18" s="189"/>
      <c r="AB18" s="62"/>
      <c r="AC18" s="185"/>
      <c r="AD18" s="62"/>
      <c r="AE18" s="62"/>
      <c r="AF18" s="62"/>
      <c r="AG18" s="185"/>
      <c r="AH18" s="62"/>
      <c r="AI18" s="185"/>
      <c r="AJ18" s="62"/>
      <c r="AK18" s="185"/>
      <c r="AL18" s="62"/>
      <c r="AM18" s="62"/>
      <c r="AN18" s="62"/>
      <c r="AO18" s="192"/>
      <c r="AP18" s="62"/>
      <c r="AQ18" s="194"/>
      <c r="AR18" s="62"/>
      <c r="AS18" s="225"/>
      <c r="AT18" s="62"/>
      <c r="AU18" s="62"/>
      <c r="AV18" s="62"/>
      <c r="AW18" s="62"/>
      <c r="AX18" s="62"/>
      <c r="AY18" s="62"/>
      <c r="AZ18" s="62"/>
      <c r="BA18" s="62"/>
      <c r="BB18" s="62"/>
      <c r="BC18" s="62"/>
      <c r="BD18" s="62"/>
      <c r="BE18" s="62"/>
      <c r="BF18" s="62"/>
      <c r="BG18" s="62"/>
      <c r="BH18" s="62"/>
      <c r="BI18" s="226"/>
      <c r="BJ18" s="226"/>
      <c r="BK18" s="62"/>
      <c r="BL18" s="62"/>
      <c r="BM18" s="62"/>
      <c r="BN18" s="62"/>
      <c r="BO18" s="232">
        <f>'[1]קולחים S'!L6</f>
        <v>1.4510000000000001</v>
      </c>
      <c r="BP18" s="62"/>
      <c r="BQ18" s="62"/>
      <c r="BR18" s="62"/>
      <c r="BS18" s="216"/>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f>'נקודה א- שפכים '!C19</f>
        <v>57176</v>
      </c>
      <c r="D19" s="62"/>
      <c r="E19" s="62"/>
      <c r="F19" s="62"/>
      <c r="G19" s="62"/>
      <c r="H19" s="62"/>
      <c r="I19" s="243"/>
      <c r="J19" s="62"/>
      <c r="K19" s="62"/>
      <c r="L19" s="62"/>
      <c r="M19" s="243">
        <f>'[1]קולחים S'!I7</f>
        <v>7.3</v>
      </c>
      <c r="N19" s="62"/>
      <c r="O19" s="62"/>
      <c r="P19" s="62"/>
      <c r="Q19" s="62"/>
      <c r="R19" s="62"/>
      <c r="S19" s="62"/>
      <c r="T19" s="62"/>
      <c r="U19" s="243">
        <f>'[1]קולחים S'!M7</f>
        <v>8.7100000000000009</v>
      </c>
      <c r="V19" s="62"/>
      <c r="W19" s="185"/>
      <c r="X19" s="62"/>
      <c r="Y19" s="188">
        <v>7</v>
      </c>
      <c r="Z19" s="62"/>
      <c r="AA19" s="189"/>
      <c r="AB19" s="62"/>
      <c r="AC19" s="185">
        <v>49</v>
      </c>
      <c r="AD19" s="62"/>
      <c r="AE19" s="62"/>
      <c r="AF19" s="62"/>
      <c r="AG19" s="185">
        <f>'[1]קולחים S'!H7</f>
        <v>32</v>
      </c>
      <c r="AH19" s="62"/>
      <c r="AI19" s="226"/>
      <c r="AJ19" s="62"/>
      <c r="AK19" s="226"/>
      <c r="AL19" s="62"/>
      <c r="AM19" s="62"/>
      <c r="AN19" s="62"/>
      <c r="AO19" s="192">
        <f>'[1]קולחים S'!R7</f>
        <v>0.83</v>
      </c>
      <c r="AP19" s="62"/>
      <c r="AQ19" s="194"/>
      <c r="AR19" s="62"/>
      <c r="AS19" s="225"/>
      <c r="AT19" s="62"/>
      <c r="AU19" s="62"/>
      <c r="AV19" s="62"/>
      <c r="AW19" s="62"/>
      <c r="AX19" s="62"/>
      <c r="AY19" s="62"/>
      <c r="AZ19" s="62"/>
      <c r="BA19" s="62"/>
      <c r="BB19" s="62"/>
      <c r="BC19" s="62"/>
      <c r="BD19" s="62"/>
      <c r="BE19" s="62"/>
      <c r="BF19" s="62"/>
      <c r="BG19" s="62"/>
      <c r="BH19" s="62"/>
      <c r="BI19" s="62"/>
      <c r="BJ19" s="62"/>
      <c r="BK19" s="62"/>
      <c r="BL19" s="62"/>
      <c r="BM19" s="62"/>
      <c r="BN19" s="62"/>
      <c r="BO19" s="232">
        <f>'[1]קולחים S'!L7</f>
        <v>1.5189999999999999</v>
      </c>
      <c r="BP19" s="62"/>
      <c r="BQ19" s="62"/>
      <c r="BR19" s="62"/>
      <c r="BS19" s="216"/>
      <c r="BT19" s="62"/>
      <c r="BU19" s="226"/>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59747</v>
      </c>
      <c r="D20" s="62"/>
      <c r="E20" s="62"/>
      <c r="F20" s="62"/>
      <c r="G20" s="62"/>
      <c r="H20" s="62"/>
      <c r="I20" s="243"/>
      <c r="J20" s="62"/>
      <c r="K20" s="62"/>
      <c r="L20" s="62"/>
      <c r="M20" s="243"/>
      <c r="N20" s="62"/>
      <c r="O20" s="62"/>
      <c r="P20" s="62"/>
      <c r="Q20" s="62"/>
      <c r="R20" s="62"/>
      <c r="S20" s="243"/>
      <c r="T20" s="226"/>
      <c r="U20" s="243">
        <f>'[1]קולחים S'!M8</f>
        <v>3.12</v>
      </c>
      <c r="V20" s="62" t="s">
        <v>191</v>
      </c>
      <c r="W20" s="185">
        <v>5</v>
      </c>
      <c r="X20" s="62" t="s">
        <v>191</v>
      </c>
      <c r="Y20" s="188">
        <v>9</v>
      </c>
      <c r="Z20" s="62" t="s">
        <v>191</v>
      </c>
      <c r="AA20" s="189"/>
      <c r="AB20" s="62"/>
      <c r="AC20" s="185">
        <v>25</v>
      </c>
      <c r="AD20" s="62" t="s">
        <v>191</v>
      </c>
      <c r="AE20" s="62"/>
      <c r="AF20" s="62"/>
      <c r="AG20" s="185"/>
      <c r="AH20" s="62"/>
      <c r="AI20" s="226"/>
      <c r="AJ20" s="62"/>
      <c r="AK20" s="226">
        <v>23.8</v>
      </c>
      <c r="AL20" s="62" t="s">
        <v>191</v>
      </c>
      <c r="AM20" s="62">
        <v>25.2</v>
      </c>
      <c r="AN20" s="62" t="s">
        <v>191</v>
      </c>
      <c r="AO20" s="192"/>
      <c r="AP20" s="62"/>
      <c r="AQ20" s="194">
        <v>3.4</v>
      </c>
      <c r="AR20" s="62" t="s">
        <v>191</v>
      </c>
      <c r="AS20" s="225">
        <v>1</v>
      </c>
      <c r="AT20" s="62" t="s">
        <v>191</v>
      </c>
      <c r="AU20" s="62"/>
      <c r="AV20" s="62"/>
      <c r="AW20" s="62"/>
      <c r="AX20" s="62"/>
      <c r="AY20" s="62"/>
      <c r="AZ20" s="62"/>
      <c r="BA20" s="62" t="s">
        <v>293</v>
      </c>
      <c r="BB20" s="62" t="s">
        <v>191</v>
      </c>
      <c r="BC20" s="62"/>
      <c r="BD20" s="62"/>
      <c r="BE20" s="62"/>
      <c r="BF20" s="62"/>
      <c r="BG20" s="62"/>
      <c r="BH20" s="62"/>
      <c r="BI20" s="62"/>
      <c r="BJ20" s="62"/>
      <c r="BK20" s="62"/>
      <c r="BL20" s="62"/>
      <c r="BM20" s="62"/>
      <c r="BN20" s="62"/>
      <c r="BO20" s="232">
        <v>1.5309999999999999</v>
      </c>
      <c r="BP20" s="62" t="s">
        <v>191</v>
      </c>
      <c r="BQ20" s="62"/>
      <c r="BR20" s="62"/>
      <c r="BS20" s="216">
        <v>270</v>
      </c>
      <c r="BT20" s="62" t="s">
        <v>191</v>
      </c>
      <c r="BU20" s="62">
        <v>170.9</v>
      </c>
      <c r="BV20" s="62" t="s">
        <v>292</v>
      </c>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f>'נקודה א- שפכים '!C21</f>
        <v>57598</v>
      </c>
      <c r="D21" s="62"/>
      <c r="E21" s="62"/>
      <c r="F21" s="62"/>
      <c r="G21" s="62"/>
      <c r="H21" s="62"/>
      <c r="I21" s="243"/>
      <c r="J21" s="62"/>
      <c r="K21" s="62"/>
      <c r="L21" s="62"/>
      <c r="M21" s="243">
        <f>'[1]קולחים S'!I9</f>
        <v>7.74</v>
      </c>
      <c r="N21" s="62"/>
      <c r="O21" s="62"/>
      <c r="P21" s="62"/>
      <c r="Q21" s="62"/>
      <c r="R21" s="62"/>
      <c r="S21" s="62"/>
      <c r="T21" s="62"/>
      <c r="U21" s="243">
        <f>'[1]קולחים S'!M9</f>
        <v>6.1</v>
      </c>
      <c r="V21" s="62"/>
      <c r="W21" s="222"/>
      <c r="X21" s="62"/>
      <c r="Y21" s="187"/>
      <c r="Z21" s="62"/>
      <c r="AA21" s="187"/>
      <c r="AB21" s="62"/>
      <c r="AC21" s="185"/>
      <c r="AD21" s="62"/>
      <c r="AE21" s="62"/>
      <c r="AF21" s="62"/>
      <c r="AG21" s="185"/>
      <c r="AH21" s="62"/>
      <c r="AI21" s="185"/>
      <c r="AJ21" s="62"/>
      <c r="AK21" s="185"/>
      <c r="AL21" s="62"/>
      <c r="AM21" s="62"/>
      <c r="AN21" s="62"/>
      <c r="AO21" s="192"/>
      <c r="AP21" s="62"/>
      <c r="AQ21" s="194"/>
      <c r="AR21" s="62"/>
      <c r="AS21" s="192"/>
      <c r="AT21" s="62"/>
      <c r="AU21" s="62"/>
      <c r="AV21" s="62"/>
      <c r="AW21" s="62"/>
      <c r="AX21" s="62"/>
      <c r="AY21" s="62"/>
      <c r="AZ21" s="62"/>
      <c r="BA21" s="62"/>
      <c r="BB21" s="62"/>
      <c r="BC21" s="62"/>
      <c r="BD21" s="62"/>
      <c r="BE21" s="62"/>
      <c r="BF21" s="62"/>
      <c r="BG21" s="62"/>
      <c r="BH21" s="62"/>
      <c r="BI21" s="62"/>
      <c r="BJ21" s="62"/>
      <c r="BK21" s="62"/>
      <c r="BL21" s="62"/>
      <c r="BM21" s="62"/>
      <c r="BN21" s="62"/>
      <c r="BO21" s="232">
        <f>'[1]קולחים S'!L9</f>
        <v>1.5669999999999999</v>
      </c>
      <c r="BP21" s="62"/>
      <c r="BQ21" s="62"/>
      <c r="BR21" s="62"/>
      <c r="BS21" s="216"/>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57138</v>
      </c>
      <c r="D22" s="62"/>
      <c r="E22" s="62"/>
      <c r="F22" s="62"/>
      <c r="G22" s="62"/>
      <c r="H22" s="62"/>
      <c r="I22" s="243"/>
      <c r="J22" s="62"/>
      <c r="K22" s="62"/>
      <c r="L22" s="62"/>
      <c r="M22" s="243"/>
      <c r="N22" s="62"/>
      <c r="O22" s="62"/>
      <c r="P22" s="62"/>
      <c r="Q22" s="62"/>
      <c r="R22" s="62"/>
      <c r="S22" s="243"/>
      <c r="T22" s="62"/>
      <c r="U22" s="243"/>
      <c r="V22" s="62"/>
      <c r="W22" s="223"/>
      <c r="X22" s="62"/>
      <c r="Y22" s="187"/>
      <c r="Z22" s="62"/>
      <c r="AA22" s="189"/>
      <c r="AB22" s="62"/>
      <c r="AC22" s="185"/>
      <c r="AD22" s="62"/>
      <c r="AE22" s="62"/>
      <c r="AF22" s="62"/>
      <c r="AG22" s="185"/>
      <c r="AH22" s="62"/>
      <c r="AI22" s="185"/>
      <c r="AJ22" s="62"/>
      <c r="AK22" s="185"/>
      <c r="AL22" s="62"/>
      <c r="AM22" s="62"/>
      <c r="AN22" s="62"/>
      <c r="AO22" s="192"/>
      <c r="AP22" s="62"/>
      <c r="AQ22" s="194"/>
      <c r="AR22" s="62"/>
      <c r="AS22" s="225"/>
      <c r="AT22" s="62"/>
      <c r="AU22" s="62"/>
      <c r="AV22" s="62"/>
      <c r="AW22" s="62"/>
      <c r="AX22" s="62"/>
      <c r="AY22" s="62"/>
      <c r="AZ22" s="62"/>
      <c r="BA22" s="62"/>
      <c r="BB22" s="62"/>
      <c r="BC22" s="62"/>
      <c r="BD22" s="62"/>
      <c r="BE22" s="62"/>
      <c r="BF22" s="62"/>
      <c r="BG22" s="62"/>
      <c r="BH22" s="62"/>
      <c r="BI22" s="62"/>
      <c r="BJ22" s="62"/>
      <c r="BK22" s="62"/>
      <c r="BL22" s="62"/>
      <c r="BM22" s="62"/>
      <c r="BN22" s="62"/>
      <c r="BO22" s="232"/>
      <c r="BP22" s="62"/>
      <c r="BQ22" s="62"/>
      <c r="BR22" s="62"/>
      <c r="BS22" s="216"/>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59652</v>
      </c>
      <c r="D23" s="62"/>
      <c r="E23" s="62"/>
      <c r="F23" s="62"/>
      <c r="G23" s="62"/>
      <c r="H23" s="62"/>
      <c r="I23" s="243"/>
      <c r="J23" s="62"/>
      <c r="K23" s="62"/>
      <c r="L23" s="62"/>
      <c r="M23" s="243"/>
      <c r="N23" s="62"/>
      <c r="O23" s="62"/>
      <c r="P23" s="62"/>
      <c r="Q23" s="62"/>
      <c r="R23" s="62"/>
      <c r="S23" s="62"/>
      <c r="T23" s="62"/>
      <c r="U23" s="243"/>
      <c r="V23" s="62"/>
      <c r="W23" s="185"/>
      <c r="X23" s="62"/>
      <c r="Y23" s="188"/>
      <c r="Z23" s="62"/>
      <c r="AA23" s="189"/>
      <c r="AB23" s="62"/>
      <c r="AC23" s="185"/>
      <c r="AD23" s="62"/>
      <c r="AE23" s="62"/>
      <c r="AF23" s="62"/>
      <c r="AG23" s="185"/>
      <c r="AH23" s="62"/>
      <c r="AI23" s="226"/>
      <c r="AJ23" s="62"/>
      <c r="AK23" s="226"/>
      <c r="AL23" s="62"/>
      <c r="AM23" s="62"/>
      <c r="AN23" s="62"/>
      <c r="AO23" s="192"/>
      <c r="AP23" s="62"/>
      <c r="AQ23" s="194"/>
      <c r="AR23" s="62"/>
      <c r="AS23" s="225"/>
      <c r="AT23" s="62"/>
      <c r="AU23" s="62"/>
      <c r="AV23" s="62"/>
      <c r="AW23" s="62"/>
      <c r="AX23" s="62"/>
      <c r="AY23" s="62"/>
      <c r="AZ23" s="62"/>
      <c r="BA23" s="62"/>
      <c r="BB23" s="62"/>
      <c r="BC23" s="62"/>
      <c r="BD23" s="62"/>
      <c r="BE23" s="62"/>
      <c r="BF23" s="62"/>
      <c r="BG23" s="62"/>
      <c r="BH23" s="62"/>
      <c r="BI23" s="62"/>
      <c r="BJ23" s="62"/>
      <c r="BK23" s="62"/>
      <c r="BL23" s="62"/>
      <c r="BM23" s="62"/>
      <c r="BN23" s="62"/>
      <c r="BO23" s="232"/>
      <c r="BP23" s="62"/>
      <c r="BQ23" s="62"/>
      <c r="BR23" s="62"/>
      <c r="BS23" s="216"/>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51114</v>
      </c>
      <c r="D24" s="62"/>
      <c r="E24" s="62"/>
      <c r="F24" s="62"/>
      <c r="G24" s="62"/>
      <c r="H24" s="62"/>
      <c r="I24" s="243"/>
      <c r="J24" s="62"/>
      <c r="K24" s="62"/>
      <c r="L24" s="62"/>
      <c r="M24" s="243"/>
      <c r="N24" s="62"/>
      <c r="O24" s="62"/>
      <c r="P24" s="62"/>
      <c r="Q24" s="62"/>
      <c r="R24" s="62"/>
      <c r="S24" s="243"/>
      <c r="T24" s="62"/>
      <c r="U24" s="243"/>
      <c r="V24" s="62"/>
      <c r="W24" s="185"/>
      <c r="X24" s="62"/>
      <c r="Y24" s="188"/>
      <c r="Z24" s="62"/>
      <c r="AA24" s="189"/>
      <c r="AB24" s="62"/>
      <c r="AC24" s="185"/>
      <c r="AD24" s="62"/>
      <c r="AE24" s="62"/>
      <c r="AF24" s="62"/>
      <c r="AG24" s="185"/>
      <c r="AH24" s="62"/>
      <c r="AI24" s="226"/>
      <c r="AJ24" s="62"/>
      <c r="AK24" s="226"/>
      <c r="AL24" s="62"/>
      <c r="AM24" s="62"/>
      <c r="AN24" s="62"/>
      <c r="AO24" s="192"/>
      <c r="AP24" s="62"/>
      <c r="AQ24" s="194"/>
      <c r="AR24" s="62"/>
      <c r="AS24" s="225"/>
      <c r="AT24" s="62"/>
      <c r="AU24" s="62"/>
      <c r="AV24" s="62"/>
      <c r="AW24" s="62"/>
      <c r="AX24" s="62"/>
      <c r="AY24" s="62"/>
      <c r="AZ24" s="62"/>
      <c r="BA24" s="62"/>
      <c r="BB24" s="62"/>
      <c r="BC24" s="62"/>
      <c r="BD24" s="62"/>
      <c r="BE24" s="62"/>
      <c r="BF24" s="62"/>
      <c r="BG24" s="62"/>
      <c r="BH24" s="62"/>
      <c r="BI24" s="62"/>
      <c r="BJ24" s="62"/>
      <c r="BK24" s="62"/>
      <c r="BL24" s="62"/>
      <c r="BM24" s="62"/>
      <c r="BN24" s="62"/>
      <c r="BO24" s="232"/>
      <c r="BP24" s="62"/>
      <c r="BQ24" s="62"/>
      <c r="BR24" s="62"/>
      <c r="BS24" s="216"/>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57497</v>
      </c>
      <c r="D25" s="62"/>
      <c r="E25" s="62"/>
      <c r="F25" s="62"/>
      <c r="G25" s="62"/>
      <c r="H25" s="62"/>
      <c r="I25" s="243"/>
      <c r="J25" s="62"/>
      <c r="K25" s="62"/>
      <c r="L25" s="62"/>
      <c r="M25" s="243">
        <f>'[1]קולחים S'!I13</f>
        <v>8.06</v>
      </c>
      <c r="N25" s="62"/>
      <c r="O25" s="62"/>
      <c r="P25" s="62"/>
      <c r="Q25" s="62"/>
      <c r="R25" s="62"/>
      <c r="S25" s="62"/>
      <c r="T25" s="62"/>
      <c r="U25" s="243"/>
      <c r="V25" s="62"/>
      <c r="W25" s="223"/>
      <c r="X25" s="62"/>
      <c r="Y25" s="187"/>
      <c r="Z25" s="62"/>
      <c r="AA25" s="189"/>
      <c r="AB25" s="62"/>
      <c r="AC25" s="185"/>
      <c r="AD25" s="62"/>
      <c r="AE25" s="62"/>
      <c r="AF25" s="62"/>
      <c r="AG25" s="185"/>
      <c r="AH25" s="62"/>
      <c r="AI25" s="185"/>
      <c r="AJ25" s="62"/>
      <c r="AK25" s="226"/>
      <c r="AL25" s="62"/>
      <c r="AM25" s="226"/>
      <c r="AN25" s="62"/>
      <c r="AO25" s="192"/>
      <c r="AP25" s="62"/>
      <c r="AQ25" s="194"/>
      <c r="AR25" s="62"/>
      <c r="AS25" s="225"/>
      <c r="AT25" s="62"/>
      <c r="AU25" s="62"/>
      <c r="AV25" s="62"/>
      <c r="AW25" s="62"/>
      <c r="AX25" s="62"/>
      <c r="AY25" s="62"/>
      <c r="AZ25" s="62"/>
      <c r="BA25" s="62"/>
      <c r="BB25" s="62"/>
      <c r="BC25" s="62"/>
      <c r="BD25" s="62"/>
      <c r="BE25" s="62"/>
      <c r="BF25" s="62"/>
      <c r="BG25" s="62"/>
      <c r="BH25" s="62"/>
      <c r="BI25" s="62"/>
      <c r="BJ25" s="62"/>
      <c r="BK25" s="62"/>
      <c r="BL25" s="62"/>
      <c r="BM25" s="62"/>
      <c r="BN25" s="62"/>
      <c r="BO25" s="232">
        <f>'[1]קולחים S'!L13</f>
        <v>1.409</v>
      </c>
      <c r="BP25" s="62"/>
      <c r="BQ25" s="62"/>
      <c r="BR25" s="62"/>
      <c r="BS25" s="216"/>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56882</v>
      </c>
      <c r="D26" s="62"/>
      <c r="E26" s="62"/>
      <c r="F26" s="62"/>
      <c r="G26" s="62"/>
      <c r="H26" s="62"/>
      <c r="I26" s="243"/>
      <c r="J26" s="62"/>
      <c r="K26" s="62"/>
      <c r="L26" s="62"/>
      <c r="M26" s="243">
        <f>'[1]קולחים S'!I14</f>
        <v>7.89</v>
      </c>
      <c r="N26" s="62"/>
      <c r="O26" s="62"/>
      <c r="P26" s="62"/>
      <c r="Q26" s="62"/>
      <c r="R26" s="62"/>
      <c r="S26" s="243"/>
      <c r="T26" s="226"/>
      <c r="U26" s="243">
        <f>'[1]קולחים S'!M14</f>
        <v>2.2200000000000002</v>
      </c>
      <c r="V26" s="62" t="s">
        <v>191</v>
      </c>
      <c r="W26" s="185">
        <v>1</v>
      </c>
      <c r="X26" s="62" t="s">
        <v>191</v>
      </c>
      <c r="Y26" s="188">
        <v>5</v>
      </c>
      <c r="Z26" s="62" t="s">
        <v>191</v>
      </c>
      <c r="AA26" s="189"/>
      <c r="AB26" s="62"/>
      <c r="AC26" s="185">
        <v>25</v>
      </c>
      <c r="AD26" s="62" t="s">
        <v>191</v>
      </c>
      <c r="AE26" s="62"/>
      <c r="AF26" s="62"/>
      <c r="AG26" s="185">
        <f>'[1]קולחים S'!H14</f>
        <v>22</v>
      </c>
      <c r="AH26" s="62"/>
      <c r="AI26" s="226"/>
      <c r="AJ26" s="62"/>
      <c r="AK26" s="226">
        <v>8.1</v>
      </c>
      <c r="AL26" s="62" t="s">
        <v>191</v>
      </c>
      <c r="AM26" s="62">
        <v>8.1</v>
      </c>
      <c r="AN26" s="62" t="s">
        <v>191</v>
      </c>
      <c r="AO26" s="192">
        <f>'[1]קולחים S'!R14</f>
        <v>0.91</v>
      </c>
      <c r="AP26" s="62"/>
      <c r="AQ26" s="194">
        <v>11.4</v>
      </c>
      <c r="AR26" s="62" t="s">
        <v>191</v>
      </c>
      <c r="AS26" s="225">
        <v>1</v>
      </c>
      <c r="AT26" s="62" t="s">
        <v>191</v>
      </c>
      <c r="AU26" s="62"/>
      <c r="AV26" s="62"/>
      <c r="AW26" s="62"/>
      <c r="AX26" s="62"/>
      <c r="AY26" s="62"/>
      <c r="AZ26" s="62"/>
      <c r="BA26" s="62"/>
      <c r="BB26" s="62"/>
      <c r="BC26" s="62"/>
      <c r="BD26" s="62"/>
      <c r="BE26" s="62"/>
      <c r="BF26" s="62"/>
      <c r="BG26" s="62"/>
      <c r="BH26" s="62"/>
      <c r="BI26" s="62"/>
      <c r="BJ26" s="62"/>
      <c r="BK26" s="62"/>
      <c r="BL26" s="62"/>
      <c r="BM26" s="62"/>
      <c r="BN26" s="62"/>
      <c r="BO26" s="232">
        <v>1.2330000000000001</v>
      </c>
      <c r="BP26" s="62" t="s">
        <v>191</v>
      </c>
      <c r="BQ26" s="62"/>
      <c r="BR26" s="62"/>
      <c r="BS26" s="216">
        <v>171</v>
      </c>
      <c r="BT26" s="62" t="s">
        <v>191</v>
      </c>
      <c r="BU26" s="62">
        <v>125.7</v>
      </c>
      <c r="BV26" s="226"/>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56469</v>
      </c>
      <c r="D27" s="62"/>
      <c r="E27" s="62"/>
      <c r="F27" s="62"/>
      <c r="G27" s="62"/>
      <c r="H27" s="62"/>
      <c r="I27" s="243"/>
      <c r="J27" s="62"/>
      <c r="K27" s="62"/>
      <c r="L27" s="62"/>
      <c r="M27" s="243">
        <f>'[1]קולחים S'!I15</f>
        <v>7.95</v>
      </c>
      <c r="N27" s="62"/>
      <c r="O27" s="62"/>
      <c r="P27" s="62"/>
      <c r="Q27" s="62"/>
      <c r="R27" s="62"/>
      <c r="S27" s="62"/>
      <c r="T27" s="62"/>
      <c r="U27" s="243">
        <f>'[1]קולחים S'!M15</f>
        <v>2.99</v>
      </c>
      <c r="V27" s="62"/>
      <c r="W27" s="185">
        <v>1</v>
      </c>
      <c r="X27" s="62"/>
      <c r="Y27" s="187">
        <v>5</v>
      </c>
      <c r="Z27" s="62"/>
      <c r="AA27" s="189"/>
      <c r="AB27" s="62"/>
      <c r="AC27" s="185">
        <v>20</v>
      </c>
      <c r="AD27" s="62"/>
      <c r="AE27" s="62"/>
      <c r="AF27" s="62"/>
      <c r="AG27" s="185"/>
      <c r="AH27" s="62"/>
      <c r="AI27" s="185"/>
      <c r="AJ27" s="62"/>
      <c r="AK27" s="185"/>
      <c r="AL27" s="62"/>
      <c r="AM27" s="62"/>
      <c r="AN27" s="62"/>
      <c r="AO27" s="192"/>
      <c r="AP27" s="62"/>
      <c r="AQ27" s="194"/>
      <c r="AR27" s="226"/>
      <c r="AS27" s="194"/>
      <c r="AT27" s="62"/>
      <c r="AU27" s="62"/>
      <c r="AV27" s="62"/>
      <c r="AW27" s="62"/>
      <c r="AX27" s="62"/>
      <c r="AY27" s="62"/>
      <c r="AZ27" s="62"/>
      <c r="BA27" s="62"/>
      <c r="BB27" s="62"/>
      <c r="BC27" s="62"/>
      <c r="BD27" s="62"/>
      <c r="BE27" s="62"/>
      <c r="BF27" s="62"/>
      <c r="BG27" s="62"/>
      <c r="BH27" s="62"/>
      <c r="BI27" s="62"/>
      <c r="BJ27" s="62"/>
      <c r="BK27" s="62"/>
      <c r="BL27" s="62"/>
      <c r="BM27" s="62"/>
      <c r="BN27" s="62"/>
      <c r="BO27" s="232">
        <f>'[1]קולחים S'!L15</f>
        <v>1.256</v>
      </c>
      <c r="BP27" s="62"/>
      <c r="BQ27" s="62"/>
      <c r="BR27" s="62"/>
      <c r="BS27" s="216"/>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57287</v>
      </c>
      <c r="D28" s="62"/>
      <c r="E28" s="62"/>
      <c r="F28" s="62"/>
      <c r="G28" s="62"/>
      <c r="H28" s="62"/>
      <c r="I28" s="243"/>
      <c r="J28" s="62"/>
      <c r="K28" s="62"/>
      <c r="L28" s="62"/>
      <c r="M28" s="243">
        <f>'[1]קולחים S'!I16</f>
        <v>7.82</v>
      </c>
      <c r="N28" s="62"/>
      <c r="O28" s="62"/>
      <c r="P28" s="62"/>
      <c r="Q28" s="62"/>
      <c r="R28" s="62"/>
      <c r="S28" s="243"/>
      <c r="T28" s="62"/>
      <c r="U28" s="243">
        <f>'[1]קולחים S'!M16</f>
        <v>3.06</v>
      </c>
      <c r="V28" s="62"/>
      <c r="W28" s="185">
        <v>3</v>
      </c>
      <c r="X28" s="62"/>
      <c r="Y28" s="187"/>
      <c r="Z28" s="62"/>
      <c r="AA28" s="187"/>
      <c r="AB28" s="62"/>
      <c r="AC28" s="185"/>
      <c r="AD28" s="62"/>
      <c r="AE28" s="62"/>
      <c r="AF28" s="62"/>
      <c r="AG28" s="185"/>
      <c r="AH28" s="62"/>
      <c r="AI28" s="185"/>
      <c r="AJ28" s="62"/>
      <c r="AK28" s="185"/>
      <c r="AL28" s="62"/>
      <c r="AM28" s="226"/>
      <c r="AN28" s="62"/>
      <c r="AO28" s="62"/>
      <c r="AP28" s="62"/>
      <c r="AQ28" s="194"/>
      <c r="AR28" s="62"/>
      <c r="AS28" s="225"/>
      <c r="AT28" s="62"/>
      <c r="AU28" s="62"/>
      <c r="AV28" s="62"/>
      <c r="AW28" s="62"/>
      <c r="AX28" s="62"/>
      <c r="AY28" s="62"/>
      <c r="AZ28" s="62"/>
      <c r="BA28" s="62"/>
      <c r="BB28" s="62"/>
      <c r="BC28" s="62"/>
      <c r="BD28" s="62"/>
      <c r="BE28" s="62"/>
      <c r="BF28" s="62"/>
      <c r="BG28" s="62"/>
      <c r="BH28" s="62"/>
      <c r="BI28" s="62"/>
      <c r="BJ28" s="62"/>
      <c r="BK28" s="62"/>
      <c r="BL28" s="62"/>
      <c r="BM28" s="62"/>
      <c r="BN28" s="62"/>
      <c r="BO28" s="232">
        <f>'[1]קולחים S'!L16</f>
        <v>1.33</v>
      </c>
      <c r="BP28" s="62"/>
      <c r="BQ28" s="62"/>
      <c r="BR28" s="62"/>
      <c r="BS28" s="216"/>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57708</v>
      </c>
      <c r="D29" s="62"/>
      <c r="E29" s="62"/>
      <c r="F29" s="62"/>
      <c r="G29" s="62"/>
      <c r="H29" s="62"/>
      <c r="I29" s="243"/>
      <c r="J29" s="62"/>
      <c r="K29" s="62"/>
      <c r="L29" s="62"/>
      <c r="M29" s="243"/>
      <c r="N29" s="62"/>
      <c r="O29" s="62"/>
      <c r="P29" s="62"/>
      <c r="Q29" s="62"/>
      <c r="R29" s="62"/>
      <c r="S29" s="62"/>
      <c r="T29" s="62"/>
      <c r="U29" s="243"/>
      <c r="V29" s="62"/>
      <c r="W29" s="185"/>
      <c r="X29" s="62"/>
      <c r="Y29" s="188"/>
      <c r="Z29" s="62"/>
      <c r="AA29" s="189"/>
      <c r="AB29" s="62"/>
      <c r="AC29" s="185"/>
      <c r="AD29" s="62"/>
      <c r="AE29" s="62"/>
      <c r="AF29" s="62"/>
      <c r="AG29" s="185"/>
      <c r="AH29" s="62"/>
      <c r="AI29" s="226"/>
      <c r="AJ29" s="62"/>
      <c r="AK29" s="226"/>
      <c r="AL29" s="62"/>
      <c r="AM29" s="62"/>
      <c r="AN29" s="62"/>
      <c r="AO29" s="192"/>
      <c r="AP29" s="62"/>
      <c r="AQ29" s="194"/>
      <c r="AR29" s="62"/>
      <c r="AS29" s="225"/>
      <c r="AT29" s="62"/>
      <c r="AU29" s="62"/>
      <c r="AV29" s="62"/>
      <c r="AW29" s="62"/>
      <c r="AX29" s="62"/>
      <c r="AY29" s="62"/>
      <c r="AZ29" s="62"/>
      <c r="BA29" s="62"/>
      <c r="BB29" s="62"/>
      <c r="BC29" s="62"/>
      <c r="BD29" s="62"/>
      <c r="BE29" s="62"/>
      <c r="BF29" s="62"/>
      <c r="BG29" s="62"/>
      <c r="BH29" s="62"/>
      <c r="BI29" s="62"/>
      <c r="BJ29" s="62"/>
      <c r="BK29" s="62"/>
      <c r="BL29" s="62"/>
      <c r="BM29" s="62"/>
      <c r="BN29" s="62"/>
      <c r="BO29" s="232"/>
      <c r="BP29" s="62"/>
      <c r="BQ29" s="62"/>
      <c r="BR29" s="62"/>
      <c r="BS29" s="216"/>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65606</v>
      </c>
      <c r="D30" s="62"/>
      <c r="E30" s="62"/>
      <c r="F30" s="62"/>
      <c r="G30" s="62"/>
      <c r="H30" s="62"/>
      <c r="I30" s="243"/>
      <c r="J30" s="62"/>
      <c r="K30" s="62"/>
      <c r="L30" s="62"/>
      <c r="M30" s="243"/>
      <c r="N30" s="62"/>
      <c r="O30" s="62"/>
      <c r="P30" s="62"/>
      <c r="Q30" s="62"/>
      <c r="R30" s="62"/>
      <c r="S30" s="243"/>
      <c r="T30" s="62"/>
      <c r="U30" s="243"/>
      <c r="V30" s="62"/>
      <c r="W30" s="185"/>
      <c r="X30" s="62"/>
      <c r="Y30" s="187"/>
      <c r="Z30" s="62"/>
      <c r="AA30" s="189"/>
      <c r="AB30" s="62"/>
      <c r="AC30" s="185"/>
      <c r="AD30" s="62"/>
      <c r="AE30" s="62"/>
      <c r="AF30" s="62"/>
      <c r="AG30" s="185"/>
      <c r="AH30" s="62"/>
      <c r="AI30" s="185"/>
      <c r="AJ30" s="62"/>
      <c r="AK30" s="185"/>
      <c r="AL30" s="62"/>
      <c r="AM30" s="62"/>
      <c r="AN30" s="62"/>
      <c r="AO30" s="192"/>
      <c r="AP30" s="62"/>
      <c r="AQ30" s="194"/>
      <c r="AR30" s="62"/>
      <c r="AS30" s="179"/>
      <c r="AT30" s="62"/>
      <c r="AU30" s="62"/>
      <c r="AV30" s="62"/>
      <c r="AW30" s="62"/>
      <c r="AX30" s="62"/>
      <c r="AY30" s="62"/>
      <c r="AZ30" s="62"/>
      <c r="BA30" s="62"/>
      <c r="BB30" s="62"/>
      <c r="BC30" s="62"/>
      <c r="BD30" s="62"/>
      <c r="BE30" s="62"/>
      <c r="BF30" s="62"/>
      <c r="BG30" s="62"/>
      <c r="BH30" s="62"/>
      <c r="BI30" s="62"/>
      <c r="BJ30" s="62"/>
      <c r="BK30" s="62"/>
      <c r="BL30" s="62"/>
      <c r="BM30" s="62"/>
      <c r="BN30" s="62"/>
      <c r="BO30" s="232"/>
      <c r="BP30" s="62"/>
      <c r="BQ30" s="62"/>
      <c r="BR30" s="62"/>
      <c r="BS30" s="216"/>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51302</v>
      </c>
      <c r="D31" s="62"/>
      <c r="E31" s="62"/>
      <c r="F31" s="62"/>
      <c r="G31" s="62"/>
      <c r="H31" s="62"/>
      <c r="I31" s="243"/>
      <c r="J31" s="62"/>
      <c r="K31" s="62"/>
      <c r="L31" s="62"/>
      <c r="M31" s="243"/>
      <c r="N31" s="62"/>
      <c r="O31" s="62"/>
      <c r="P31" s="62"/>
      <c r="Q31" s="62"/>
      <c r="R31" s="62"/>
      <c r="S31" s="62"/>
      <c r="T31" s="62"/>
      <c r="U31" s="243"/>
      <c r="V31" s="62"/>
      <c r="W31" s="185"/>
      <c r="X31" s="62"/>
      <c r="Y31" s="188"/>
      <c r="Z31" s="62"/>
      <c r="AA31" s="189"/>
      <c r="AB31" s="62"/>
      <c r="AC31" s="185"/>
      <c r="AD31" s="62"/>
      <c r="AE31" s="62"/>
      <c r="AF31" s="62"/>
      <c r="AG31" s="185"/>
      <c r="AH31" s="62"/>
      <c r="AI31" s="226"/>
      <c r="AJ31" s="62"/>
      <c r="AK31" s="226"/>
      <c r="AL31" s="62"/>
      <c r="AM31" s="62"/>
      <c r="AN31" s="62"/>
      <c r="AO31" s="192"/>
      <c r="AP31" s="62"/>
      <c r="AQ31" s="194"/>
      <c r="AR31" s="62"/>
      <c r="AS31" s="225"/>
      <c r="AT31" s="62"/>
      <c r="AU31" s="62"/>
      <c r="AV31" s="62"/>
      <c r="AW31" s="62"/>
      <c r="AX31" s="62"/>
      <c r="AY31" s="62"/>
      <c r="AZ31" s="62"/>
      <c r="BA31" s="62"/>
      <c r="BB31" s="62"/>
      <c r="BC31" s="62"/>
      <c r="BD31" s="62"/>
      <c r="BE31" s="62"/>
      <c r="BF31" s="62"/>
      <c r="BG31" s="62"/>
      <c r="BH31" s="62"/>
      <c r="BI31" s="62"/>
      <c r="BJ31" s="62"/>
      <c r="BK31" s="62"/>
      <c r="BL31" s="62"/>
      <c r="BM31" s="62"/>
      <c r="BN31" s="62"/>
      <c r="BO31" s="232"/>
      <c r="BP31" s="62"/>
      <c r="BQ31" s="62"/>
      <c r="BR31" s="62"/>
      <c r="BS31" s="216"/>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56169</v>
      </c>
      <c r="D32" s="62"/>
      <c r="E32" s="62"/>
      <c r="F32" s="62"/>
      <c r="G32" s="62"/>
      <c r="H32" s="62"/>
      <c r="I32" s="243"/>
      <c r="J32" s="62"/>
      <c r="K32" s="62"/>
      <c r="L32" s="62"/>
      <c r="M32" s="243">
        <f>'[1]קולחים S'!I20</f>
        <v>7.56</v>
      </c>
      <c r="N32" s="62"/>
      <c r="O32" s="62"/>
      <c r="P32" s="62"/>
      <c r="Q32" s="62"/>
      <c r="R32" s="62"/>
      <c r="S32" s="243"/>
      <c r="T32" s="62"/>
      <c r="U32" s="243">
        <f>'[1]קולחים S'!M20</f>
        <v>2.12</v>
      </c>
      <c r="V32" s="62"/>
      <c r="W32" s="185"/>
      <c r="X32" s="62"/>
      <c r="Y32" s="187"/>
      <c r="Z32" s="62"/>
      <c r="AA32" s="189"/>
      <c r="AB32" s="62"/>
      <c r="AC32" s="185"/>
      <c r="AD32" s="62"/>
      <c r="AE32" s="62"/>
      <c r="AF32" s="62"/>
      <c r="AG32" s="185"/>
      <c r="AH32" s="62"/>
      <c r="AI32" s="185"/>
      <c r="AJ32" s="62"/>
      <c r="AK32" s="185"/>
      <c r="AL32" s="62"/>
      <c r="AM32" s="62"/>
      <c r="AN32" s="62"/>
      <c r="AO32" s="192"/>
      <c r="AP32" s="62"/>
      <c r="AQ32" s="194"/>
      <c r="AR32" s="62"/>
      <c r="AS32" s="179"/>
      <c r="AT32" s="62"/>
      <c r="AU32" s="62"/>
      <c r="AV32" s="62"/>
      <c r="AW32" s="62"/>
      <c r="AX32" s="62"/>
      <c r="AY32" s="62"/>
      <c r="AZ32" s="62"/>
      <c r="BA32" s="62"/>
      <c r="BB32" s="62"/>
      <c r="BC32" s="62"/>
      <c r="BD32" s="62"/>
      <c r="BE32" s="62"/>
      <c r="BF32" s="62"/>
      <c r="BG32" s="62"/>
      <c r="BH32" s="62"/>
      <c r="BI32" s="62"/>
      <c r="BJ32" s="62"/>
      <c r="BK32" s="62"/>
      <c r="BL32" s="62"/>
      <c r="BM32" s="62"/>
      <c r="BN32" s="62"/>
      <c r="BO32" s="232">
        <f>'[1]קולחים S'!L20</f>
        <v>1.1890000000000001</v>
      </c>
      <c r="BP32" s="62"/>
      <c r="BQ32" s="62"/>
      <c r="BR32" s="62"/>
      <c r="BS32" s="216"/>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56770</v>
      </c>
      <c r="D33" s="62"/>
      <c r="E33" s="62"/>
      <c r="F33" s="62"/>
      <c r="G33" s="62"/>
      <c r="H33" s="62"/>
      <c r="I33" s="243"/>
      <c r="J33" s="62"/>
      <c r="K33" s="62"/>
      <c r="L33" s="62"/>
      <c r="M33" s="243">
        <f>'[1]קולחים S'!I21</f>
        <v>7.86</v>
      </c>
      <c r="N33" s="62"/>
      <c r="O33" s="62"/>
      <c r="P33" s="62"/>
      <c r="Q33" s="62"/>
      <c r="R33" s="62"/>
      <c r="S33" s="62"/>
      <c r="T33" s="62"/>
      <c r="U33" s="243">
        <f>'[1]קולחים S'!M21</f>
        <v>2.57</v>
      </c>
      <c r="V33" s="62" t="s">
        <v>191</v>
      </c>
      <c r="W33" s="185">
        <v>5</v>
      </c>
      <c r="X33" s="62" t="s">
        <v>191</v>
      </c>
      <c r="Y33" s="188">
        <v>5</v>
      </c>
      <c r="Z33" s="62" t="s">
        <v>191</v>
      </c>
      <c r="AA33" s="189"/>
      <c r="AB33" s="62"/>
      <c r="AC33" s="185">
        <v>25</v>
      </c>
      <c r="AD33" s="62" t="s">
        <v>191</v>
      </c>
      <c r="AE33" s="62"/>
      <c r="AF33" s="62"/>
      <c r="AG33" s="185">
        <f>'[1]קולחים S'!H21</f>
        <v>18</v>
      </c>
      <c r="AH33" s="62"/>
      <c r="AI33" s="226"/>
      <c r="AJ33" s="62"/>
      <c r="AK33" s="226">
        <v>28.3</v>
      </c>
      <c r="AL33" s="62" t="s">
        <v>191</v>
      </c>
      <c r="AM33" s="62">
        <v>30.5</v>
      </c>
      <c r="AN33" s="62" t="s">
        <v>191</v>
      </c>
      <c r="AO33" s="192">
        <f>'[1]קולחים S'!R21</f>
        <v>0.51</v>
      </c>
      <c r="AP33" s="62"/>
      <c r="AQ33" s="194">
        <v>15.3</v>
      </c>
      <c r="AR33" s="62" t="s">
        <v>191</v>
      </c>
      <c r="AS33" s="225">
        <v>1</v>
      </c>
      <c r="AT33" s="62" t="s">
        <v>191</v>
      </c>
      <c r="AU33" s="62"/>
      <c r="AV33" s="62"/>
      <c r="AW33" s="62"/>
      <c r="AX33" s="62"/>
      <c r="AY33" s="62"/>
      <c r="AZ33" s="62"/>
      <c r="BA33" s="62"/>
      <c r="BB33" s="62"/>
      <c r="BC33" s="62"/>
      <c r="BD33" s="62"/>
      <c r="BE33" s="62"/>
      <c r="BF33" s="62"/>
      <c r="BG33" s="62"/>
      <c r="BH33" s="62"/>
      <c r="BI33" s="62"/>
      <c r="BJ33" s="62"/>
      <c r="BK33" s="62"/>
      <c r="BL33" s="62"/>
      <c r="BM33" s="62"/>
      <c r="BN33" s="62"/>
      <c r="BO33" s="232">
        <v>1.218</v>
      </c>
      <c r="BP33" s="62" t="s">
        <v>191</v>
      </c>
      <c r="BQ33" s="62"/>
      <c r="BR33" s="62"/>
      <c r="BS33" s="216">
        <v>181</v>
      </c>
      <c r="BT33" s="62" t="s">
        <v>191</v>
      </c>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56241</v>
      </c>
      <c r="D34" s="62"/>
      <c r="E34" s="62"/>
      <c r="F34" s="62"/>
      <c r="G34" s="62"/>
      <c r="H34" s="62"/>
      <c r="I34" s="243"/>
      <c r="J34" s="62"/>
      <c r="K34" s="62"/>
      <c r="L34" s="62"/>
      <c r="M34" s="243">
        <f>'[1]קולחים S'!I22</f>
        <v>7.86</v>
      </c>
      <c r="N34" s="62"/>
      <c r="O34" s="62"/>
      <c r="P34" s="62"/>
      <c r="Q34" s="62"/>
      <c r="R34" s="62"/>
      <c r="S34" s="243"/>
      <c r="T34" s="62"/>
      <c r="U34" s="243">
        <f>'[1]קולחים S'!M22</f>
        <v>2.81</v>
      </c>
      <c r="V34" s="226"/>
      <c r="W34" s="222"/>
      <c r="X34" s="226"/>
      <c r="Y34" s="187"/>
      <c r="Z34" s="226"/>
      <c r="AA34" s="189"/>
      <c r="AB34" s="62"/>
      <c r="AC34" s="185"/>
      <c r="AD34" s="226"/>
      <c r="AE34" s="62"/>
      <c r="AF34" s="62"/>
      <c r="AG34" s="185"/>
      <c r="AH34" s="62"/>
      <c r="AI34" s="185"/>
      <c r="AJ34" s="62"/>
      <c r="AK34" s="185"/>
      <c r="AL34" s="62"/>
      <c r="AM34" s="62"/>
      <c r="AN34" s="226"/>
      <c r="AO34" s="192"/>
      <c r="AP34" s="62"/>
      <c r="AQ34" s="194"/>
      <c r="AR34" s="226"/>
      <c r="AS34" s="179"/>
      <c r="AT34" s="226"/>
      <c r="AU34" s="62"/>
      <c r="AV34" s="62"/>
      <c r="AW34" s="62"/>
      <c r="AX34" s="62"/>
      <c r="AY34" s="62"/>
      <c r="AZ34" s="62"/>
      <c r="BA34" s="62"/>
      <c r="BB34" s="62"/>
      <c r="BC34" s="62"/>
      <c r="BD34" s="62"/>
      <c r="BE34" s="62"/>
      <c r="BF34" s="62"/>
      <c r="BG34" s="62"/>
      <c r="BH34" s="62"/>
      <c r="BI34" s="62"/>
      <c r="BJ34" s="62"/>
      <c r="BK34" s="62"/>
      <c r="BL34" s="62"/>
      <c r="BM34" s="62"/>
      <c r="BN34" s="62"/>
      <c r="BO34" s="232">
        <f>'[1]קולחים S'!L22</f>
        <v>1.2669999999999999</v>
      </c>
      <c r="BP34" s="226"/>
      <c r="BQ34" s="62"/>
      <c r="BR34" s="62"/>
      <c r="BS34" s="216"/>
      <c r="BT34" s="226"/>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56117</v>
      </c>
      <c r="D35" s="62"/>
      <c r="E35" s="62"/>
      <c r="F35" s="62"/>
      <c r="G35" s="62"/>
      <c r="H35" s="62"/>
      <c r="I35" s="243"/>
      <c r="J35" s="62"/>
      <c r="K35" s="62"/>
      <c r="L35" s="62"/>
      <c r="M35" s="243">
        <f>'[1]קולחים S'!I23</f>
        <v>8.0500000000000007</v>
      </c>
      <c r="N35" s="62"/>
      <c r="O35" s="62"/>
      <c r="P35" s="62"/>
      <c r="Q35" s="62"/>
      <c r="R35" s="62"/>
      <c r="S35" s="62"/>
      <c r="T35" s="62"/>
      <c r="U35" s="243">
        <f>'[1]קולחים S'!M23</f>
        <v>2.84</v>
      </c>
      <c r="V35" s="62"/>
      <c r="W35" s="185">
        <v>1</v>
      </c>
      <c r="X35" s="62"/>
      <c r="Y35" s="187">
        <v>5</v>
      </c>
      <c r="Z35" s="62"/>
      <c r="AA35" s="189"/>
      <c r="AB35" s="62"/>
      <c r="AC35" s="185">
        <v>52</v>
      </c>
      <c r="AD35" s="62"/>
      <c r="AE35" s="62"/>
      <c r="AF35" s="62"/>
      <c r="AG35" s="185"/>
      <c r="AH35" s="62"/>
      <c r="AI35" s="185"/>
      <c r="AJ35" s="62"/>
      <c r="AK35" s="185"/>
      <c r="AL35" s="62"/>
      <c r="AM35" s="62"/>
      <c r="AN35" s="62"/>
      <c r="AO35" s="192"/>
      <c r="AP35" s="62"/>
      <c r="AQ35" s="194"/>
      <c r="AR35" s="62"/>
      <c r="AS35" s="179"/>
      <c r="AT35" s="62"/>
      <c r="AU35" s="62"/>
      <c r="AV35" s="62"/>
      <c r="AW35" s="62"/>
      <c r="AX35" s="62"/>
      <c r="AY35" s="62"/>
      <c r="AZ35" s="62"/>
      <c r="BA35" s="62"/>
      <c r="BB35" s="62"/>
      <c r="BC35" s="62"/>
      <c r="BD35" s="62"/>
      <c r="BE35" s="62"/>
      <c r="BF35" s="62"/>
      <c r="BG35" s="62"/>
      <c r="BH35" s="62"/>
      <c r="BI35" s="62"/>
      <c r="BJ35" s="62"/>
      <c r="BK35" s="62"/>
      <c r="BL35" s="62"/>
      <c r="BM35" s="62"/>
      <c r="BN35" s="62"/>
      <c r="BO35" s="232">
        <f>'[1]קולחים S'!L23</f>
        <v>1.3160000000000001</v>
      </c>
      <c r="BP35" s="62"/>
      <c r="BQ35" s="62"/>
      <c r="BR35" s="62"/>
      <c r="BS35" s="216"/>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57258</v>
      </c>
      <c r="D36" s="62"/>
      <c r="E36" s="62"/>
      <c r="F36" s="62"/>
      <c r="G36" s="62"/>
      <c r="H36" s="62"/>
      <c r="I36" s="243"/>
      <c r="J36" s="62"/>
      <c r="K36" s="62"/>
      <c r="L36" s="62"/>
      <c r="M36" s="243"/>
      <c r="N36" s="62"/>
      <c r="O36" s="62"/>
      <c r="P36" s="62"/>
      <c r="Q36" s="62"/>
      <c r="R36" s="62"/>
      <c r="S36" s="243"/>
      <c r="T36" s="62"/>
      <c r="U36" s="243"/>
      <c r="V36" s="62"/>
      <c r="W36" s="185"/>
      <c r="X36" s="62"/>
      <c r="Y36" s="188"/>
      <c r="Z36" s="62"/>
      <c r="AA36" s="189"/>
      <c r="AB36" s="62"/>
      <c r="AC36" s="185"/>
      <c r="AD36" s="62"/>
      <c r="AE36" s="62"/>
      <c r="AF36" s="62"/>
      <c r="AG36" s="185"/>
      <c r="AH36" s="62"/>
      <c r="AI36" s="226"/>
      <c r="AJ36" s="62"/>
      <c r="AK36" s="226"/>
      <c r="AL36" s="62"/>
      <c r="AM36" s="62"/>
      <c r="AN36" s="62"/>
      <c r="AO36" s="192"/>
      <c r="AP36" s="62"/>
      <c r="AQ36" s="194"/>
      <c r="AR36" s="62"/>
      <c r="AS36" s="225"/>
      <c r="AT36" s="62"/>
      <c r="AU36" s="62"/>
      <c r="AV36" s="62"/>
      <c r="AW36" s="62"/>
      <c r="AX36" s="62"/>
      <c r="AY36" s="62"/>
      <c r="AZ36" s="62"/>
      <c r="BA36" s="62"/>
      <c r="BB36" s="62"/>
      <c r="BC36" s="62"/>
      <c r="BD36" s="62"/>
      <c r="BE36" s="62"/>
      <c r="BF36" s="62"/>
      <c r="BG36" s="62"/>
      <c r="BH36" s="62"/>
      <c r="BI36" s="62"/>
      <c r="BJ36" s="62"/>
      <c r="BK36" s="62"/>
      <c r="BL36" s="62"/>
      <c r="BM36" s="62"/>
      <c r="BN36" s="62"/>
      <c r="BO36" s="232"/>
      <c r="BP36" s="62"/>
      <c r="BQ36" s="62"/>
      <c r="BR36" s="62"/>
      <c r="BS36" s="216"/>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63811</v>
      </c>
      <c r="D37" s="62"/>
      <c r="E37" s="62"/>
      <c r="F37" s="62"/>
      <c r="G37" s="62"/>
      <c r="H37" s="62"/>
      <c r="I37" s="243"/>
      <c r="J37" s="62"/>
      <c r="K37" s="62"/>
      <c r="L37" s="62"/>
      <c r="M37" s="243"/>
      <c r="N37" s="62"/>
      <c r="O37" s="62"/>
      <c r="P37" s="62"/>
      <c r="Q37" s="62"/>
      <c r="R37" s="62"/>
      <c r="S37" s="62"/>
      <c r="T37" s="62"/>
      <c r="U37" s="243"/>
      <c r="V37" s="226"/>
      <c r="W37" s="185"/>
      <c r="X37" s="62"/>
      <c r="Y37" s="187"/>
      <c r="Z37" s="62"/>
      <c r="AA37" s="189"/>
      <c r="AB37" s="62"/>
      <c r="AC37" s="185"/>
      <c r="AD37" s="62"/>
      <c r="AE37" s="62"/>
      <c r="AF37" s="62"/>
      <c r="AG37" s="185"/>
      <c r="AH37" s="62"/>
      <c r="AI37" s="185"/>
      <c r="AJ37" s="62"/>
      <c r="AK37" s="185"/>
      <c r="AL37" s="62"/>
      <c r="AM37" s="62"/>
      <c r="AN37" s="62"/>
      <c r="AO37" s="192"/>
      <c r="AP37" s="62"/>
      <c r="AQ37" s="194"/>
      <c r="AR37" s="62"/>
      <c r="AS37" s="179"/>
      <c r="AT37" s="62"/>
      <c r="AU37" s="62"/>
      <c r="AV37" s="62"/>
      <c r="AW37" s="62"/>
      <c r="AX37" s="62"/>
      <c r="AY37" s="62"/>
      <c r="AZ37" s="62"/>
      <c r="BA37" s="62"/>
      <c r="BB37" s="62"/>
      <c r="BC37" s="62"/>
      <c r="BD37" s="62"/>
      <c r="BE37" s="62"/>
      <c r="BF37" s="62"/>
      <c r="BG37" s="62"/>
      <c r="BH37" s="62"/>
      <c r="BI37" s="62"/>
      <c r="BJ37" s="62"/>
      <c r="BK37" s="62"/>
      <c r="BL37" s="62"/>
      <c r="BM37" s="62"/>
      <c r="BN37" s="62"/>
      <c r="BO37" s="232"/>
      <c r="BP37" s="62"/>
      <c r="BQ37" s="62"/>
      <c r="BR37" s="62"/>
      <c r="BS37" s="216"/>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53401</v>
      </c>
      <c r="D38" s="62"/>
      <c r="E38" s="62"/>
      <c r="F38" s="62"/>
      <c r="G38" s="62"/>
      <c r="H38" s="62"/>
      <c r="I38" s="243"/>
      <c r="J38" s="62"/>
      <c r="K38" s="62"/>
      <c r="L38" s="62"/>
      <c r="M38" s="243"/>
      <c r="N38" s="62"/>
      <c r="O38" s="62"/>
      <c r="P38" s="62"/>
      <c r="Q38" s="62"/>
      <c r="R38" s="62"/>
      <c r="S38" s="243"/>
      <c r="T38" s="62"/>
      <c r="U38" s="243"/>
      <c r="V38" s="62"/>
      <c r="W38" s="185"/>
      <c r="X38" s="62"/>
      <c r="Y38" s="188"/>
      <c r="Z38" s="62"/>
      <c r="AA38" s="189"/>
      <c r="AB38" s="62"/>
      <c r="AC38" s="185"/>
      <c r="AD38" s="62"/>
      <c r="AE38" s="62"/>
      <c r="AF38" s="62"/>
      <c r="AG38" s="185"/>
      <c r="AH38" s="62"/>
      <c r="AI38" s="226"/>
      <c r="AJ38" s="62"/>
      <c r="AK38" s="226"/>
      <c r="AL38" s="62"/>
      <c r="AM38" s="62"/>
      <c r="AN38" s="62"/>
      <c r="AO38" s="192"/>
      <c r="AP38" s="62"/>
      <c r="AQ38" s="194"/>
      <c r="AR38" s="62"/>
      <c r="AS38" s="225"/>
      <c r="AT38" s="62"/>
      <c r="AU38" s="62"/>
      <c r="AV38" s="62"/>
      <c r="AW38" s="62"/>
      <c r="AX38" s="62"/>
      <c r="AY38" s="62"/>
      <c r="AZ38" s="62"/>
      <c r="BA38" s="62"/>
      <c r="BB38" s="62"/>
      <c r="BC38" s="62"/>
      <c r="BD38" s="62"/>
      <c r="BE38" s="62"/>
      <c r="BF38" s="62"/>
      <c r="BG38" s="62"/>
      <c r="BH38" s="62"/>
      <c r="BI38" s="62"/>
      <c r="BJ38" s="62"/>
      <c r="BK38" s="62"/>
      <c r="BL38" s="62"/>
      <c r="BM38" s="62"/>
      <c r="BN38" s="62"/>
      <c r="BO38" s="232"/>
      <c r="BP38" s="62"/>
      <c r="BQ38" s="62"/>
      <c r="BR38" s="62"/>
      <c r="BS38" s="216"/>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59746</v>
      </c>
      <c r="D39" s="62"/>
      <c r="E39" s="62"/>
      <c r="F39" s="62"/>
      <c r="G39" s="62"/>
      <c r="H39" s="62"/>
      <c r="I39" s="243"/>
      <c r="J39" s="62"/>
      <c r="K39" s="62"/>
      <c r="L39" s="62"/>
      <c r="M39" s="243">
        <f>'[1]קולחים S'!I27</f>
        <v>7.82</v>
      </c>
      <c r="N39" s="62"/>
      <c r="O39" s="62"/>
      <c r="P39" s="62"/>
      <c r="Q39" s="62"/>
      <c r="R39" s="62"/>
      <c r="S39" s="62"/>
      <c r="T39" s="62"/>
      <c r="U39" s="243">
        <f>'[1]קולחים S'!M27</f>
        <v>5.77</v>
      </c>
      <c r="V39" s="62"/>
      <c r="W39" s="185"/>
      <c r="X39" s="62"/>
      <c r="Y39" s="187"/>
      <c r="Z39" s="62"/>
      <c r="AA39" s="189"/>
      <c r="AB39" s="62"/>
      <c r="AC39" s="185"/>
      <c r="AD39" s="62"/>
      <c r="AE39" s="62"/>
      <c r="AF39" s="62"/>
      <c r="AG39" s="185"/>
      <c r="AH39" s="62"/>
      <c r="AI39" s="185"/>
      <c r="AJ39" s="62"/>
      <c r="AK39" s="185"/>
      <c r="AL39" s="62"/>
      <c r="AM39" s="62"/>
      <c r="AN39" s="62"/>
      <c r="AO39" s="192"/>
      <c r="AP39" s="62"/>
      <c r="AQ39" s="194"/>
      <c r="AR39" s="62"/>
      <c r="AS39" s="179"/>
      <c r="AT39" s="62"/>
      <c r="AU39" s="62"/>
      <c r="AV39" s="62"/>
      <c r="AW39" s="62"/>
      <c r="AX39" s="62"/>
      <c r="AY39" s="62"/>
      <c r="AZ39" s="62"/>
      <c r="BA39" s="62"/>
      <c r="BB39" s="62"/>
      <c r="BC39" s="62"/>
      <c r="BD39" s="62"/>
      <c r="BE39" s="62"/>
      <c r="BF39" s="62"/>
      <c r="BG39" s="62"/>
      <c r="BH39" s="62"/>
      <c r="BI39" s="62"/>
      <c r="BJ39" s="62"/>
      <c r="BK39" s="62"/>
      <c r="BL39" s="62"/>
      <c r="BM39" s="62"/>
      <c r="BN39" s="62"/>
      <c r="BO39" s="232">
        <f>'[1]קולחים S'!L27</f>
        <v>1.4330000000000001</v>
      </c>
      <c r="BP39" s="62"/>
      <c r="BQ39" s="62"/>
      <c r="BR39" s="62"/>
      <c r="BS39" s="216"/>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52178</v>
      </c>
      <c r="D40" s="62"/>
      <c r="E40" s="62"/>
      <c r="F40" s="62"/>
      <c r="G40" s="62"/>
      <c r="H40" s="62"/>
      <c r="I40" s="243"/>
      <c r="J40" s="62"/>
      <c r="K40" s="62"/>
      <c r="L40" s="62"/>
      <c r="M40" s="243"/>
      <c r="N40" s="62"/>
      <c r="O40" s="62"/>
      <c r="P40" s="62"/>
      <c r="Q40" s="62"/>
      <c r="R40" s="62"/>
      <c r="S40" s="243"/>
      <c r="T40" s="62"/>
      <c r="U40" s="243">
        <f>'[1]קולחים S'!M28</f>
        <v>11.77</v>
      </c>
      <c r="V40" s="62" t="s">
        <v>191</v>
      </c>
      <c r="W40" s="185">
        <v>9</v>
      </c>
      <c r="X40" s="62" t="s">
        <v>191</v>
      </c>
      <c r="Y40" s="188">
        <v>8</v>
      </c>
      <c r="Z40" s="62" t="s">
        <v>191</v>
      </c>
      <c r="AA40" s="189"/>
      <c r="AB40" s="62"/>
      <c r="AC40" s="185">
        <v>53</v>
      </c>
      <c r="AD40" s="62" t="s">
        <v>191</v>
      </c>
      <c r="AE40" s="62"/>
      <c r="AF40" s="62"/>
      <c r="AG40" s="185">
        <f>'[1]קולחים S'!H28</f>
        <v>41</v>
      </c>
      <c r="AH40" s="62"/>
      <c r="AI40" s="226"/>
      <c r="AJ40" s="62"/>
      <c r="AK40" s="226">
        <v>3.1</v>
      </c>
      <c r="AL40" s="62" t="s">
        <v>191</v>
      </c>
      <c r="AM40" s="62">
        <v>6.2</v>
      </c>
      <c r="AN40" s="62" t="s">
        <v>191</v>
      </c>
      <c r="AO40" s="192">
        <f>'[1]קולחים S'!R28</f>
        <v>0.87</v>
      </c>
      <c r="AP40" s="62"/>
      <c r="AQ40" s="194">
        <v>3.3</v>
      </c>
      <c r="AR40" s="62" t="s">
        <v>191</v>
      </c>
      <c r="AS40" s="225">
        <v>8</v>
      </c>
      <c r="AT40" s="62" t="s">
        <v>191</v>
      </c>
      <c r="AU40" s="62">
        <v>0</v>
      </c>
      <c r="AV40" s="62"/>
      <c r="AW40" s="62">
        <v>2</v>
      </c>
      <c r="AX40" s="62"/>
      <c r="AY40" s="62"/>
      <c r="AZ40" s="62"/>
      <c r="BA40" s="62"/>
      <c r="BB40" s="62"/>
      <c r="BC40" s="62"/>
      <c r="BD40" s="62"/>
      <c r="BE40" s="62"/>
      <c r="BF40" s="62"/>
      <c r="BG40" s="62"/>
      <c r="BH40" s="62"/>
      <c r="BI40" s="62"/>
      <c r="BJ40" s="62"/>
      <c r="BK40" s="62"/>
      <c r="BL40" s="62"/>
      <c r="BM40" s="62"/>
      <c r="BN40" s="62"/>
      <c r="BO40" s="232">
        <v>1.466</v>
      </c>
      <c r="BP40" s="62" t="s">
        <v>191</v>
      </c>
      <c r="BQ40" s="62"/>
      <c r="BR40" s="62"/>
      <c r="BS40" s="216">
        <v>198</v>
      </c>
      <c r="BT40" s="62" t="s">
        <v>191</v>
      </c>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73418</v>
      </c>
      <c r="D41" s="62"/>
      <c r="E41" s="62"/>
      <c r="F41" s="62"/>
      <c r="G41" s="62"/>
      <c r="H41" s="62"/>
      <c r="I41" s="243"/>
      <c r="J41" s="62"/>
      <c r="K41" s="62"/>
      <c r="L41" s="62"/>
      <c r="M41" s="243"/>
      <c r="N41" s="62"/>
      <c r="O41" s="62"/>
      <c r="P41" s="62"/>
      <c r="Q41" s="62"/>
      <c r="R41" s="62"/>
      <c r="S41" s="62"/>
      <c r="T41" s="62"/>
      <c r="U41" s="243"/>
      <c r="V41" s="62"/>
      <c r="W41" s="185"/>
      <c r="X41" s="62"/>
      <c r="Y41" s="188"/>
      <c r="Z41" s="62"/>
      <c r="AA41" s="189"/>
      <c r="AB41" s="62"/>
      <c r="AC41" s="185"/>
      <c r="AD41" s="62"/>
      <c r="AE41" s="62"/>
      <c r="AF41" s="62"/>
      <c r="AG41" s="185"/>
      <c r="AH41" s="62"/>
      <c r="AI41" s="185"/>
      <c r="AJ41" s="62"/>
      <c r="AK41" s="185"/>
      <c r="AL41" s="62"/>
      <c r="AM41" s="62"/>
      <c r="AN41" s="62"/>
      <c r="AO41" s="192"/>
      <c r="AP41" s="62"/>
      <c r="AQ41" s="194"/>
      <c r="AR41" s="62"/>
      <c r="AS41" s="194"/>
      <c r="AT41" s="62"/>
      <c r="AU41" s="62"/>
      <c r="AV41" s="62"/>
      <c r="AW41" s="62"/>
      <c r="AX41" s="62"/>
      <c r="AY41" s="62"/>
      <c r="AZ41" s="62"/>
      <c r="BA41" s="62"/>
      <c r="BB41" s="62"/>
      <c r="BC41" s="62"/>
      <c r="BD41" s="62"/>
      <c r="BE41" s="62"/>
      <c r="BF41" s="62"/>
      <c r="BG41" s="62"/>
      <c r="BH41" s="62"/>
      <c r="BI41" s="62"/>
      <c r="BJ41" s="62"/>
      <c r="BK41" s="62"/>
      <c r="BL41" s="62"/>
      <c r="BM41" s="62"/>
      <c r="BN41" s="62"/>
      <c r="BO41" s="232"/>
      <c r="BP41" s="62"/>
      <c r="BQ41" s="62"/>
      <c r="BR41" s="62"/>
      <c r="BS41" s="216"/>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57760</v>
      </c>
      <c r="D42" s="62"/>
      <c r="E42" s="62"/>
      <c r="F42" s="62"/>
      <c r="G42" s="62"/>
      <c r="H42" s="62"/>
      <c r="I42" s="243"/>
      <c r="J42" s="62"/>
      <c r="K42" s="62"/>
      <c r="L42" s="62"/>
      <c r="M42" s="243">
        <f>'[1]קולחים S'!I30</f>
        <v>8.01</v>
      </c>
      <c r="N42" s="62"/>
      <c r="O42" s="62"/>
      <c r="P42" s="62"/>
      <c r="Q42" s="62"/>
      <c r="R42" s="62"/>
      <c r="S42" s="243"/>
      <c r="T42" s="62"/>
      <c r="U42" s="243">
        <f>'[1]קולחים S'!M30</f>
        <v>3.22</v>
      </c>
      <c r="V42" s="226"/>
      <c r="W42" s="222">
        <v>1</v>
      </c>
      <c r="X42" s="226"/>
      <c r="Y42" s="222">
        <v>5</v>
      </c>
      <c r="Z42" s="226"/>
      <c r="AA42" s="190"/>
      <c r="AB42" s="62"/>
      <c r="AC42" s="186"/>
      <c r="AD42" s="226"/>
      <c r="AE42" s="62"/>
      <c r="AF42" s="62"/>
      <c r="AG42" s="185"/>
      <c r="AH42" s="62"/>
      <c r="AI42" s="186"/>
      <c r="AJ42" s="62"/>
      <c r="AK42" s="222"/>
      <c r="AL42" s="226"/>
      <c r="AM42" s="62"/>
      <c r="AN42" s="226"/>
      <c r="AO42" s="191"/>
      <c r="AP42" s="62"/>
      <c r="AQ42" s="193"/>
      <c r="AR42" s="62"/>
      <c r="AS42" s="195"/>
      <c r="AT42" s="226"/>
      <c r="AU42" s="62"/>
      <c r="AV42" s="62"/>
      <c r="AW42" s="62"/>
      <c r="AX42" s="62"/>
      <c r="AY42" s="62"/>
      <c r="AZ42" s="62"/>
      <c r="BA42" s="62"/>
      <c r="BB42" s="62"/>
      <c r="BC42" s="62"/>
      <c r="BD42" s="62"/>
      <c r="BE42" s="62"/>
      <c r="BF42" s="62"/>
      <c r="BG42" s="62"/>
      <c r="BH42" s="62"/>
      <c r="BI42" s="62"/>
      <c r="BJ42" s="62"/>
      <c r="BK42" s="62"/>
      <c r="BL42" s="62"/>
      <c r="BM42" s="62"/>
      <c r="BN42" s="62"/>
      <c r="BO42" s="232">
        <f>'[1]קולחים S'!L30</f>
        <v>1.3779999999999999</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57732</v>
      </c>
      <c r="D43" s="62"/>
      <c r="E43" s="62"/>
      <c r="F43" s="62"/>
      <c r="G43" s="62"/>
      <c r="H43" s="62"/>
      <c r="I43" s="243"/>
      <c r="J43" s="62"/>
      <c r="K43" s="62"/>
      <c r="L43" s="62"/>
      <c r="M43" s="243">
        <f>'[1]קולחים S'!I31</f>
        <v>7.87</v>
      </c>
      <c r="N43" s="62"/>
      <c r="O43" s="62"/>
      <c r="P43" s="62"/>
      <c r="Q43" s="62"/>
      <c r="R43" s="62"/>
      <c r="S43" s="62"/>
      <c r="T43" s="62"/>
      <c r="U43" s="243">
        <f>'[1]קולחים S'!M31</f>
        <v>2.68</v>
      </c>
      <c r="V43" s="62"/>
      <c r="W43" s="186"/>
      <c r="X43" s="62"/>
      <c r="Y43" s="188"/>
      <c r="Z43" s="62"/>
      <c r="AA43" s="190"/>
      <c r="AB43" s="62"/>
      <c r="AC43" s="186">
        <v>30</v>
      </c>
      <c r="AD43" s="62"/>
      <c r="AE43" s="62"/>
      <c r="AF43" s="62"/>
      <c r="AG43" s="186"/>
      <c r="AH43" s="62"/>
      <c r="AI43" s="186"/>
      <c r="AJ43" s="62"/>
      <c r="AK43" s="186"/>
      <c r="AL43" s="62"/>
      <c r="AM43" s="62"/>
      <c r="AN43" s="62"/>
      <c r="AO43" s="191"/>
      <c r="AP43" s="62"/>
      <c r="AQ43" s="193"/>
      <c r="AR43" s="62"/>
      <c r="AS43" s="195"/>
      <c r="AT43" s="62"/>
      <c r="AU43" s="62"/>
      <c r="AV43" s="62"/>
      <c r="AW43" s="62"/>
      <c r="AX43" s="62"/>
      <c r="AY43" s="62"/>
      <c r="AZ43" s="62"/>
      <c r="BA43" s="62"/>
      <c r="BB43" s="62"/>
      <c r="BC43" s="62"/>
      <c r="BD43" s="62"/>
      <c r="BE43" s="62"/>
      <c r="BF43" s="62"/>
      <c r="BG43" s="62"/>
      <c r="BH43" s="62"/>
      <c r="BI43" s="62"/>
      <c r="BJ43" s="62"/>
      <c r="BK43" s="62"/>
      <c r="BL43" s="62"/>
      <c r="BM43" s="62"/>
      <c r="BN43" s="62"/>
      <c r="BO43" s="232">
        <f>'[1]קולחים S'!L31</f>
        <v>1.3169999999999999</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f>'נקודה א- שפכים '!C44</f>
        <v>60025</v>
      </c>
      <c r="D44" s="62"/>
      <c r="E44" s="62"/>
      <c r="F44" s="62"/>
      <c r="G44" s="62"/>
      <c r="H44" s="62"/>
      <c r="I44" s="243"/>
      <c r="J44" s="62"/>
      <c r="K44" s="62"/>
      <c r="L44" s="62"/>
      <c r="M44" s="243"/>
      <c r="N44" s="62"/>
      <c r="O44" s="62"/>
      <c r="P44" s="62"/>
      <c r="Q44" s="62"/>
      <c r="R44" s="62"/>
      <c r="S44" s="243"/>
      <c r="T44" s="62"/>
      <c r="U44" s="243"/>
      <c r="V44" s="62"/>
      <c r="W44" s="186"/>
      <c r="X44" s="62"/>
      <c r="Y44" s="188"/>
      <c r="Z44" s="226"/>
      <c r="AA44" s="190"/>
      <c r="AB44" s="62"/>
      <c r="AC44" s="186"/>
      <c r="AD44" s="226"/>
      <c r="AE44" s="62"/>
      <c r="AF44" s="62"/>
      <c r="AG44" s="186"/>
      <c r="AH44" s="62"/>
      <c r="AI44" s="62"/>
      <c r="AJ44" s="62"/>
      <c r="AK44" s="62"/>
      <c r="AL44" s="62"/>
      <c r="AM44" s="226"/>
      <c r="AN44" s="62"/>
      <c r="AO44" s="191"/>
      <c r="AP44" s="62"/>
      <c r="AQ44" s="193"/>
      <c r="AR44" s="62"/>
      <c r="AS44" s="195"/>
      <c r="AT44" s="62"/>
      <c r="AU44" s="62"/>
      <c r="AV44" s="62"/>
      <c r="AW44" s="62"/>
      <c r="AX44" s="62"/>
      <c r="AY44" s="62"/>
      <c r="AZ44" s="62"/>
      <c r="BA44" s="62"/>
      <c r="BB44" s="62"/>
      <c r="BC44" s="62"/>
      <c r="BD44" s="62"/>
      <c r="BE44" s="62"/>
      <c r="BF44" s="62"/>
      <c r="BG44" s="62"/>
      <c r="BH44" s="62"/>
      <c r="BI44" s="62"/>
      <c r="BJ44" s="62"/>
      <c r="BK44" s="62"/>
      <c r="BL44" s="62"/>
      <c r="BM44" s="184"/>
      <c r="BN44" s="62"/>
      <c r="BO44" s="232"/>
      <c r="BP44" s="62"/>
      <c r="BQ44" s="62"/>
      <c r="BR44" s="62"/>
      <c r="BS44" s="62"/>
      <c r="BT44" s="226"/>
      <c r="BU44" s="226"/>
      <c r="BV44" s="226"/>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16</v>
      </c>
      <c r="N45" s="76"/>
      <c r="O45" s="76">
        <f>COUNT(O14:O44)</f>
        <v>0</v>
      </c>
      <c r="P45" s="76"/>
      <c r="Q45" s="76">
        <f>COUNT(Q14:Q44)</f>
        <v>0</v>
      </c>
      <c r="R45" s="76"/>
      <c r="S45" s="76">
        <f>COUNT(S14:S44)</f>
        <v>0</v>
      </c>
      <c r="T45" s="76"/>
      <c r="U45" s="76">
        <f>COUNT(U14:U44)</f>
        <v>17</v>
      </c>
      <c r="V45" s="76"/>
      <c r="W45" s="76">
        <f>COUNT(W14:W44)</f>
        <v>9</v>
      </c>
      <c r="X45" s="76"/>
      <c r="Y45" s="76">
        <f>COUNT(Y14:Y44)</f>
        <v>8</v>
      </c>
      <c r="Z45" s="76"/>
      <c r="AA45" s="76">
        <f>COUNT(AA14:AA44)</f>
        <v>0</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1</v>
      </c>
      <c r="AV45" s="76"/>
      <c r="AW45" s="76">
        <f>COUNT(AW14:AW44)</f>
        <v>1</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18</v>
      </c>
      <c r="BP45" s="76"/>
      <c r="BQ45" s="76">
        <f>COUNT(BQ14:BQ44)</f>
        <v>0</v>
      </c>
      <c r="BR45" s="76"/>
      <c r="BS45" s="76">
        <f>COUNT(BS14:BS44)</f>
        <v>4</v>
      </c>
      <c r="BT45" s="76"/>
      <c r="BU45" s="76">
        <f>COUNT(BU14:BU44)</f>
        <v>2</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57800.06451612903</v>
      </c>
      <c r="D46" s="76"/>
      <c r="E46" s="68" t="e">
        <f>AVERAGE(E14:E44)</f>
        <v>#DIV/0!</v>
      </c>
      <c r="F46" s="76"/>
      <c r="G46" s="68" t="e">
        <f>AVERAGE(G14:G44)</f>
        <v>#DIV/0!</v>
      </c>
      <c r="H46" s="76"/>
      <c r="I46" s="68" t="e">
        <f>AVERAGE(I14:I44)</f>
        <v>#DIV/0!</v>
      </c>
      <c r="J46" s="76"/>
      <c r="K46" s="68" t="e">
        <f>AVERAGE(K14:K44)</f>
        <v>#DIV/0!</v>
      </c>
      <c r="L46" s="76"/>
      <c r="M46" s="68">
        <f>AVERAGE(M14:M44)</f>
        <v>7.8256250000000014</v>
      </c>
      <c r="N46" s="76"/>
      <c r="O46" s="68" t="e">
        <f>AVERAGE(O14:O44)</f>
        <v>#DIV/0!</v>
      </c>
      <c r="P46" s="76"/>
      <c r="Q46" s="68" t="e">
        <f>AVERAGE(Q14:Q44)</f>
        <v>#DIV/0!</v>
      </c>
      <c r="R46" s="76"/>
      <c r="S46" s="68" t="e">
        <f>AVERAGE(S14:S44)</f>
        <v>#DIV/0!</v>
      </c>
      <c r="T46" s="76"/>
      <c r="U46" s="68">
        <f>AVERAGE(U14:U44)</f>
        <v>3.914705882352941</v>
      </c>
      <c r="V46" s="76"/>
      <c r="W46" s="68">
        <f>AVERAGE(W14:W44)</f>
        <v>3.1111111111111112</v>
      </c>
      <c r="X46" s="76"/>
      <c r="Y46" s="68">
        <f>AVERAGE(Y14:Y44)</f>
        <v>6.125</v>
      </c>
      <c r="Z46" s="76"/>
      <c r="AA46" s="68" t="e">
        <f>AVERAGE(AA14:AA44)</f>
        <v>#DIV/0!</v>
      </c>
      <c r="AB46" s="76"/>
      <c r="AC46" s="68">
        <f>AVERAGE(AC14:AC44)</f>
        <v>34.875</v>
      </c>
      <c r="AD46" s="76"/>
      <c r="AE46" s="68" t="e">
        <f>AVERAGE(AE14:AE44)</f>
        <v>#DIV/0!</v>
      </c>
      <c r="AF46" s="76"/>
      <c r="AG46" s="68">
        <f>AVERAGE(AG14:AG44)</f>
        <v>28.25</v>
      </c>
      <c r="AH46" s="76"/>
      <c r="AI46" s="80" t="e">
        <f>AVERAGE(AI14:AI44)</f>
        <v>#DIV/0!</v>
      </c>
      <c r="AJ46" s="81"/>
      <c r="AK46" s="68">
        <f>AVERAGE(AK14:AK44)</f>
        <v>15.825000000000001</v>
      </c>
      <c r="AL46" s="76"/>
      <c r="AM46" s="68">
        <f>AVERAGE(AM14:AM44)</f>
        <v>17.5</v>
      </c>
      <c r="AN46" s="76"/>
      <c r="AO46" s="68">
        <f>AVERAGE(AO14:AO44)</f>
        <v>0.78</v>
      </c>
      <c r="AP46" s="76"/>
      <c r="AQ46" s="68">
        <f>AVERAGE(AQ14:AQ44)</f>
        <v>8.35</v>
      </c>
      <c r="AR46" s="76"/>
      <c r="AS46" s="68">
        <f>AVERAGE(AS14:AS44)</f>
        <v>2.75</v>
      </c>
      <c r="AT46" s="76"/>
      <c r="AU46" s="68">
        <f>AVERAGE(AU14:AU44)</f>
        <v>0</v>
      </c>
      <c r="AV46" s="76"/>
      <c r="AW46" s="68">
        <f>AVERAGE(AW14:AW44)</f>
        <v>2</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1.3687222222222222</v>
      </c>
      <c r="BP46" s="76"/>
      <c r="BQ46" s="68" t="e">
        <f>AVERAGE(BQ14:BQ44)</f>
        <v>#DIV/0!</v>
      </c>
      <c r="BR46" s="76"/>
      <c r="BS46" s="68">
        <f>AVERAGE(BS14:BS44)</f>
        <v>205</v>
      </c>
      <c r="BT46" s="76"/>
      <c r="BU46" s="68">
        <f>AVERAGE(BU14:BU44)</f>
        <v>148.30000000000001</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73418</v>
      </c>
      <c r="D47" s="76"/>
      <c r="E47" s="76">
        <f>MAX(E14:E44)</f>
        <v>0</v>
      </c>
      <c r="F47" s="76"/>
      <c r="G47" s="76">
        <f>MAX(G14:G44)</f>
        <v>0</v>
      </c>
      <c r="H47" s="76"/>
      <c r="I47" s="76">
        <f>MAX(I14:I44)</f>
        <v>0</v>
      </c>
      <c r="J47" s="76"/>
      <c r="K47" s="76">
        <f>MAX(K14:K44)</f>
        <v>0</v>
      </c>
      <c r="L47" s="76"/>
      <c r="M47" s="76">
        <f>MAX(M14:M44)</f>
        <v>8.06</v>
      </c>
      <c r="N47" s="76"/>
      <c r="O47" s="76">
        <f>MAX(O14:O44)</f>
        <v>0</v>
      </c>
      <c r="P47" s="76"/>
      <c r="Q47" s="76">
        <f>MAX(Q14:Q44)</f>
        <v>0</v>
      </c>
      <c r="R47" s="76"/>
      <c r="S47" s="76">
        <f>MAX(S14:S44)</f>
        <v>0</v>
      </c>
      <c r="T47" s="76"/>
      <c r="U47" s="76">
        <f>MAX(U14:U44)</f>
        <v>11.77</v>
      </c>
      <c r="V47" s="76"/>
      <c r="W47" s="76">
        <f>MAX(W14:W44)</f>
        <v>9</v>
      </c>
      <c r="X47" s="76"/>
      <c r="Y47" s="76">
        <f>MAX(Y14:Y44)</f>
        <v>9</v>
      </c>
      <c r="Z47" s="76"/>
      <c r="AA47" s="76">
        <f>MAX(AA14:AA44)</f>
        <v>0</v>
      </c>
      <c r="AB47" s="76"/>
      <c r="AC47" s="76">
        <f>MAX(AC14:AC44)</f>
        <v>53</v>
      </c>
      <c r="AD47" s="76"/>
      <c r="AE47" s="76">
        <f>MAX(AE14:AE44)</f>
        <v>0</v>
      </c>
      <c r="AF47" s="76"/>
      <c r="AG47" s="76">
        <f>MAX(AG14:AG44)</f>
        <v>41</v>
      </c>
      <c r="AH47" s="76"/>
      <c r="AI47" s="78">
        <f>MAX(AI14:AI44)</f>
        <v>0</v>
      </c>
      <c r="AJ47" s="78"/>
      <c r="AK47" s="76">
        <f>MAX(AK14:AK44)</f>
        <v>28.3</v>
      </c>
      <c r="AL47" s="76"/>
      <c r="AM47" s="76">
        <f>MAX(AM14:AM44)</f>
        <v>30.5</v>
      </c>
      <c r="AN47" s="76"/>
      <c r="AO47" s="76">
        <f>MAX(AO14:AO44)</f>
        <v>0.91</v>
      </c>
      <c r="AP47" s="76"/>
      <c r="AQ47" s="76">
        <f>MAX(AQ14:AQ44)</f>
        <v>15.3</v>
      </c>
      <c r="AR47" s="76"/>
      <c r="AS47" s="76">
        <f>MAX(AS14:AS44)</f>
        <v>8</v>
      </c>
      <c r="AT47" s="76"/>
      <c r="AU47" s="76">
        <f>MAX(AU14:AU44)</f>
        <v>0</v>
      </c>
      <c r="AV47" s="76"/>
      <c r="AW47" s="76">
        <f>MAX(AW14:AW44)</f>
        <v>2</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1.5669999999999999</v>
      </c>
      <c r="BP47" s="76"/>
      <c r="BQ47" s="76">
        <f>MAX(BQ14:BQ44)</f>
        <v>0</v>
      </c>
      <c r="BR47" s="76"/>
      <c r="BS47" s="76">
        <f>MAX(BS14:BS44)</f>
        <v>270</v>
      </c>
      <c r="BT47" s="76"/>
      <c r="BU47" s="76">
        <f>MAX(BU14:BU44)</f>
        <v>170.9</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51114</v>
      </c>
      <c r="D48" s="76"/>
      <c r="E48" s="76">
        <f>MIN(E14:E44)</f>
        <v>0</v>
      </c>
      <c r="F48" s="76"/>
      <c r="G48" s="76">
        <f>MIN(G14:G44)</f>
        <v>0</v>
      </c>
      <c r="H48" s="76"/>
      <c r="I48" s="76">
        <f>MIN(I14:I44)</f>
        <v>0</v>
      </c>
      <c r="J48" s="76"/>
      <c r="K48" s="76">
        <f>MIN(K14:K44)</f>
        <v>0</v>
      </c>
      <c r="L48" s="76"/>
      <c r="M48" s="76">
        <f>MIN(M14:M44)</f>
        <v>7.3</v>
      </c>
      <c r="N48" s="76"/>
      <c r="O48" s="76">
        <f>MIN(O14:O44)</f>
        <v>0</v>
      </c>
      <c r="P48" s="76"/>
      <c r="Q48" s="76">
        <f>MIN(Q14:Q44)</f>
        <v>0</v>
      </c>
      <c r="R48" s="76"/>
      <c r="S48" s="76">
        <f>MIN(S14:S44)</f>
        <v>0</v>
      </c>
      <c r="T48" s="76"/>
      <c r="U48" s="76">
        <f>MIN(U14:U44)</f>
        <v>1.69</v>
      </c>
      <c r="V48" s="76"/>
      <c r="W48" s="76">
        <f>MIN(W14:W44)</f>
        <v>1</v>
      </c>
      <c r="X48" s="76"/>
      <c r="Y48" s="76">
        <f>MIN(Y14:Y44)</f>
        <v>5</v>
      </c>
      <c r="Z48" s="76"/>
      <c r="AA48" s="76">
        <f>MIN(AA14:AA44)</f>
        <v>0</v>
      </c>
      <c r="AB48" s="76"/>
      <c r="AC48" s="76">
        <f>MIN(AC14:AC44)</f>
        <v>20</v>
      </c>
      <c r="AD48" s="76"/>
      <c r="AE48" s="76">
        <f>MIN(AE14:AE44)</f>
        <v>0</v>
      </c>
      <c r="AF48" s="76"/>
      <c r="AG48" s="76">
        <f>MIN(AG14:AG44)</f>
        <v>18</v>
      </c>
      <c r="AH48" s="76"/>
      <c r="AI48" s="78">
        <f>MIN(AI14:AI44)</f>
        <v>0</v>
      </c>
      <c r="AJ48" s="78"/>
      <c r="AK48" s="76">
        <f>MIN(AK14:AK44)</f>
        <v>3.1</v>
      </c>
      <c r="AL48" s="76"/>
      <c r="AM48" s="76">
        <f>MIN(AM14:AM44)</f>
        <v>6.2</v>
      </c>
      <c r="AN48" s="76"/>
      <c r="AO48" s="76">
        <f>MIN(AO14:AO44)</f>
        <v>0.51</v>
      </c>
      <c r="AP48" s="76"/>
      <c r="AQ48" s="76">
        <f>MIN(AQ14:AQ44)</f>
        <v>3.3</v>
      </c>
      <c r="AR48" s="76"/>
      <c r="AS48" s="76">
        <f>MIN(AS14:AS44)</f>
        <v>1</v>
      </c>
      <c r="AT48" s="76"/>
      <c r="AU48" s="76">
        <f>MIN(AU14:AU44)</f>
        <v>0</v>
      </c>
      <c r="AV48" s="76"/>
      <c r="AW48" s="76">
        <f>MIN(AW14:AW44)</f>
        <v>2</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1.1890000000000001</v>
      </c>
      <c r="BP48" s="76"/>
      <c r="BQ48" s="76">
        <f>MIN(BQ14:BQ44)</f>
        <v>0</v>
      </c>
      <c r="BR48" s="76"/>
      <c r="BS48" s="76">
        <f>MIN(BS14:BS44)</f>
        <v>171</v>
      </c>
      <c r="BT48" s="76"/>
      <c r="BU48" s="76">
        <f>MIN(BU14:BU44)</f>
        <v>125.7</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050" priority="91" stopIfTrue="1" operator="lessThan">
      <formula>F$12</formula>
    </cfRule>
  </conditionalFormatting>
  <conditionalFormatting sqref="F46 H46 J46 T46 V46 P46 R46 X46 Z46 AB46 N46">
    <cfRule type="cellIs" dxfId="1049" priority="92" stopIfTrue="1" operator="greaterThan">
      <formula>F10</formula>
    </cfRule>
  </conditionalFormatting>
  <conditionalFormatting sqref="F47 H47 J47 T47 V47 P47 R47 X47 Z47 AB47 N47">
    <cfRule type="cellIs" dxfId="1048" priority="93"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047" priority="94"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046" priority="95" stopIfTrue="1" operator="greaterThan">
      <formula>AC10</formula>
    </cfRule>
  </conditionalFormatting>
  <conditionalFormatting sqref="DV45 DX45 DZ45 BX45">
    <cfRule type="cellIs" dxfId="1045" priority="96" stopIfTrue="1" operator="lessThan">
      <formula>BX$11</formula>
    </cfRule>
  </conditionalFormatting>
  <conditionalFormatting sqref="E14:E44 G14:G44 Q14:Q44 DY14:DY44 DU14:DU44 DW14:DW44 O14:O44 I14:I44 S14:S44 AK15 AI14:AI15 CK14:CK15 CI14:CI15 BI14:BI17 BU22:BU43 CK17:CK44 CI17:CI44 DI15:DI44 DK15:DK44 DO15:DO44 DQ15:DQ44 DM15:DM44 CQ14:CQ44 CU15:CU44 BY14:BY44 CS15:CS44 DE15:DE44 DS15:DS44 BW14:BW44 CA15:CA44 CC14:CC44 CE14:CE44 CG14:CG44 CM14:CM44 CO14:CO44 CW15:CW44 CY15:CY44 DA15:DA44 DC15:DC44 DG15:DG44 AK17:AK24 AM14:AM24 AK26:AK30 AI17:AI30 AM26:AM27 BO33 AK32:AK43 AI32:AI44 BI19:BI44 AM29:AM43 AY14:AY44 BQ14:BQ44 AE14:AE44 AU14:AU44 AW14:AW44 BC14:BC44 BK14:BK44 BG14:BG44 AC14:AC44 BS14:BS43 Y14:Y44 W14:W44 AA14:AA44 AQ14:AQ44 BA14:BA44 BE14:BE44 AS14:AS44 BM14:BM44 C14:C44 U14:U44 AG14:AG44 AO14:AO27 AO29:AO44 BO14:BO31 BO35:BO44 BU14:BU18 BU20">
    <cfRule type="expression" dxfId="1044" priority="97" stopIfTrue="1">
      <formula>AND(NOT(ISBLANK(C$8)),C14&gt;C$8)</formula>
    </cfRule>
    <cfRule type="expression" dxfId="1043" priority="98" stopIfTrue="1">
      <formula>AND(NOT(ISBLANK(C$8)),C14&lt;C$9,NOT(ISBLANK(C14)))</formula>
    </cfRule>
  </conditionalFormatting>
  <conditionalFormatting sqref="BN45">
    <cfRule type="cellIs" dxfId="1042" priority="99" stopIfTrue="1" operator="lessThan">
      <formula>BP$12</formula>
    </cfRule>
  </conditionalFormatting>
  <conditionalFormatting sqref="BP45">
    <cfRule type="cellIs" dxfId="1041" priority="100"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1040" priority="101"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1039" priority="102" stopIfTrue="1" operator="greaterThan">
      <formula>$C$6</formula>
    </cfRule>
  </conditionalFormatting>
  <conditionalFormatting sqref="L45">
    <cfRule type="cellIs" dxfId="1038" priority="84" stopIfTrue="1" operator="lessThan">
      <formula>L$12</formula>
    </cfRule>
  </conditionalFormatting>
  <conditionalFormatting sqref="L46">
    <cfRule type="cellIs" dxfId="1037" priority="85" stopIfTrue="1" operator="greaterThan">
      <formula>L10</formula>
    </cfRule>
  </conditionalFormatting>
  <conditionalFormatting sqref="L47">
    <cfRule type="cellIs" dxfId="1036" priority="86" stopIfTrue="1" operator="greaterThan">
      <formula>L10</formula>
    </cfRule>
  </conditionalFormatting>
  <conditionalFormatting sqref="K14:K44">
    <cfRule type="expression" dxfId="1035" priority="87" stopIfTrue="1">
      <formula>AND(NOT(ISBLANK(K$8)),K14&gt;K$8)</formula>
    </cfRule>
    <cfRule type="expression" dxfId="1034" priority="88" stopIfTrue="1">
      <formula>AND(NOT(ISBLANK(K$8)),K14&lt;K$9,NOT(ISBLANK(K14)))</formula>
    </cfRule>
  </conditionalFormatting>
  <conditionalFormatting sqref="AJ45">
    <cfRule type="cellIs" dxfId="1033" priority="77" stopIfTrue="1" operator="lessThan">
      <formula>AJ$12</formula>
    </cfRule>
  </conditionalFormatting>
  <conditionalFormatting sqref="AJ46">
    <cfRule type="cellIs" dxfId="1032" priority="78" stopIfTrue="1" operator="greaterThan">
      <formula>AI10</formula>
    </cfRule>
  </conditionalFormatting>
  <conditionalFormatting sqref="AJ47">
    <cfRule type="cellIs" dxfId="1031" priority="79" stopIfTrue="1" operator="greaterThan">
      <formula>AI10</formula>
    </cfRule>
  </conditionalFormatting>
  <conditionalFormatting sqref="AK17:AK19 AK15 AK27:AK30 AK32:AK43">
    <cfRule type="expression" dxfId="1030" priority="75" stopIfTrue="1">
      <formula>AND(NOT(ISBLANK(AK$8)),AK15&gt;AK$8)</formula>
    </cfRule>
    <cfRule type="expression" dxfId="1029" priority="76" stopIfTrue="1">
      <formula>AND(NOT(ISBLANK(AK$8)),AK15&lt;AK$9,NOT(ISBLANK(AK15)))</formula>
    </cfRule>
  </conditionalFormatting>
  <conditionalFormatting sqref="AK17:AK19 AK14:AK15 AK27:AK30 AK32:AK43">
    <cfRule type="expression" dxfId="1028" priority="73" stopIfTrue="1">
      <formula>AND(NOT(ISBLANK(AK$8)),AK14&gt;AK$8)</formula>
    </cfRule>
    <cfRule type="expression" dxfId="1027" priority="74" stopIfTrue="1">
      <formula>AND(NOT(ISBLANK(AK$8)),AK14&lt;AK$9,NOT(ISBLANK(AK14)))</formula>
    </cfRule>
  </conditionalFormatting>
  <conditionalFormatting sqref="AK31 AK20 U20 U26 CK16">
    <cfRule type="expression" dxfId="1026" priority="231" stopIfTrue="1">
      <formula>AND(NOT(ISBLANK(S$8)),U16&gt;S$8)</formula>
    </cfRule>
    <cfRule type="expression" dxfId="1025" priority="232" stopIfTrue="1">
      <formula>AND(NOT(ISBLANK(S$8)),U16&lt;S$9,NOT(ISBLANK(U16)))</formula>
    </cfRule>
  </conditionalFormatting>
  <conditionalFormatting sqref="AK15">
    <cfRule type="expression" dxfId="1024" priority="71" stopIfTrue="1">
      <formula>AND(NOT(ISBLANK(AI$8)),AK15&gt;AI$8)</formula>
    </cfRule>
    <cfRule type="expression" dxfId="1023" priority="72" stopIfTrue="1">
      <formula>AND(NOT(ISBLANK(AI$8)),AK15&lt;AI$9,NOT(ISBLANK(AK15)))</formula>
    </cfRule>
  </conditionalFormatting>
  <conditionalFormatting sqref="U24">
    <cfRule type="expression" dxfId="1022" priority="69" stopIfTrue="1">
      <formula>AND(NOT(ISBLANK(U$8)),U24&gt;U$8)</formula>
    </cfRule>
    <cfRule type="expression" dxfId="1021" priority="70" stopIfTrue="1">
      <formula>AND(NOT(ISBLANK(U$8)),U24&lt;U$9,NOT(ISBLANK(U24)))</formula>
    </cfRule>
  </conditionalFormatting>
  <conditionalFormatting sqref="AI15">
    <cfRule type="expression" dxfId="1020" priority="67" stopIfTrue="1">
      <formula>AND(NOT(ISBLANK(AI$8)),AI15&gt;AI$8)</formula>
    </cfRule>
    <cfRule type="expression" dxfId="1019" priority="68" stopIfTrue="1">
      <formula>AND(NOT(ISBLANK(AI$8)),AI15&lt;AI$9,NOT(ISBLANK(AI15)))</formula>
    </cfRule>
  </conditionalFormatting>
  <conditionalFormatting sqref="AQ36">
    <cfRule type="expression" dxfId="1018" priority="61" stopIfTrue="1">
      <formula>AND(NOT(ISBLANK(AQ$8)),AQ36&gt;AQ$8)</formula>
    </cfRule>
    <cfRule type="expression" dxfId="1017" priority="62" stopIfTrue="1">
      <formula>AND(NOT(ISBLANK(AQ$8)),AQ36&lt;AQ$9,NOT(ISBLANK(AQ36)))</formula>
    </cfRule>
  </conditionalFormatting>
  <conditionalFormatting sqref="AQ36">
    <cfRule type="expression" dxfId="1016" priority="59" stopIfTrue="1">
      <formula>AND(NOT(ISBLANK(AQ$8)),AQ36&gt;AQ$8)</formula>
    </cfRule>
    <cfRule type="expression" dxfId="1015" priority="60" stopIfTrue="1">
      <formula>AND(NOT(ISBLANK(AQ$8)),AQ36&lt;AQ$9,NOT(ISBLANK(AQ36)))</formula>
    </cfRule>
  </conditionalFormatting>
  <conditionalFormatting sqref="AS36">
    <cfRule type="expression" dxfId="1014" priority="57" stopIfTrue="1">
      <formula>AND(NOT(ISBLANK(AS$8)),AS36&gt;AS$8)</formula>
    </cfRule>
    <cfRule type="expression" dxfId="1013" priority="58" stopIfTrue="1">
      <formula>AND(NOT(ISBLANK(AS$8)),AS36&lt;AS$9,NOT(ISBLANK(AS36)))</formula>
    </cfRule>
  </conditionalFormatting>
  <conditionalFormatting sqref="AS36">
    <cfRule type="expression" dxfId="1012" priority="55" stopIfTrue="1">
      <formula>AND(NOT(ISBLANK(AS$8)),AS36&gt;AS$8)</formula>
    </cfRule>
    <cfRule type="expression" dxfId="1011" priority="56" stopIfTrue="1">
      <formula>AND(NOT(ISBLANK(AS$8)),AS36&lt;AS$9,NOT(ISBLANK(AS36)))</formula>
    </cfRule>
  </conditionalFormatting>
  <conditionalFormatting sqref="BU21">
    <cfRule type="expression" dxfId="1010" priority="49" stopIfTrue="1">
      <formula>AND(NOT(ISBLANK(BU$8)),BU21&gt;BU$8)</formula>
    </cfRule>
    <cfRule type="expression" dxfId="1009" priority="50" stopIfTrue="1">
      <formula>AND(NOT(ISBLANK(BU$8)),BU21&lt;BU$9,NOT(ISBLANK(BU21)))</formula>
    </cfRule>
  </conditionalFormatting>
  <conditionalFormatting sqref="BS44 AK44">
    <cfRule type="expression" dxfId="1008" priority="235" stopIfTrue="1">
      <formula>AND(NOT(ISBLANK(AM$8)),AK44&gt;AM$8)</formula>
    </cfRule>
    <cfRule type="expression" dxfId="1007" priority="236" stopIfTrue="1">
      <formula>AND(NOT(ISBLANK(AM$8)),AK44&lt;AM$9,NOT(ISBLANK(AK44)))</formula>
    </cfRule>
  </conditionalFormatting>
  <conditionalFormatting sqref="BO31:BO32">
    <cfRule type="expression" dxfId="1006" priority="51" stopIfTrue="1">
      <formula>AND(NOT(ISBLANK(BO$8)),BO31&gt;BO$8)</formula>
    </cfRule>
    <cfRule type="expression" dxfId="1005" priority="52" stopIfTrue="1">
      <formula>AND(NOT(ISBLANK(BO$8)),BO31&lt;BO$9,NOT(ISBLANK(BO31)))</formula>
    </cfRule>
  </conditionalFormatting>
  <conditionalFormatting sqref="CI16">
    <cfRule type="expression" dxfId="1004" priority="47" stopIfTrue="1">
      <formula>AND(NOT(ISBLANK(CI$8)),CI16&gt;CI$8)</formula>
    </cfRule>
    <cfRule type="expression" dxfId="1003" priority="48" stopIfTrue="1">
      <formula>AND(NOT(ISBLANK(CI$8)),CI16&lt;CI$9,NOT(ISBLANK(CI16)))</formula>
    </cfRule>
  </conditionalFormatting>
  <conditionalFormatting sqref="CM16">
    <cfRule type="expression" dxfId="1002" priority="45" stopIfTrue="1">
      <formula>AND(NOT(ISBLANK(CM$8)),CM16&gt;CM$8)</formula>
    </cfRule>
    <cfRule type="expression" dxfId="1001" priority="46" stopIfTrue="1">
      <formula>AND(NOT(ISBLANK(CM$8)),CM16&lt;CM$9,NOT(ISBLANK(CM16)))</formula>
    </cfRule>
  </conditionalFormatting>
  <conditionalFormatting sqref="CO16">
    <cfRule type="expression" dxfId="1000" priority="43" stopIfTrue="1">
      <formula>AND(NOT(ISBLANK(CO$8)),CO16&gt;CO$8)</formula>
    </cfRule>
    <cfRule type="expression" dxfId="999" priority="44" stopIfTrue="1">
      <formula>AND(NOT(ISBLANK(CO$8)),CO16&lt;CO$9,NOT(ISBLANK(CO16)))</formula>
    </cfRule>
  </conditionalFormatting>
  <conditionalFormatting sqref="CW16">
    <cfRule type="expression" dxfId="998" priority="41" stopIfTrue="1">
      <formula>AND(NOT(ISBLANK(CW$8)),CW16&gt;CW$8)</formula>
    </cfRule>
    <cfRule type="expression" dxfId="997" priority="42" stopIfTrue="1">
      <formula>AND(NOT(ISBLANK(CW$8)),CW16&lt;CW$9,NOT(ISBLANK(CW16)))</formula>
    </cfRule>
  </conditionalFormatting>
  <conditionalFormatting sqref="CY16">
    <cfRule type="expression" dxfId="996" priority="39" stopIfTrue="1">
      <formula>AND(NOT(ISBLANK(CY$8)),CY16&gt;CY$8)</formula>
    </cfRule>
    <cfRule type="expression" dxfId="995" priority="40" stopIfTrue="1">
      <formula>AND(NOT(ISBLANK(CY$8)),CY16&lt;CY$9,NOT(ISBLANK(CY16)))</formula>
    </cfRule>
  </conditionalFormatting>
  <conditionalFormatting sqref="DA16">
    <cfRule type="expression" dxfId="994" priority="37" stopIfTrue="1">
      <formula>AND(NOT(ISBLANK(DA$8)),DA16&gt;DA$8)</formula>
    </cfRule>
    <cfRule type="expression" dxfId="993" priority="38" stopIfTrue="1">
      <formula>AND(NOT(ISBLANK(DA$8)),DA16&lt;DA$9,NOT(ISBLANK(DA16)))</formula>
    </cfRule>
  </conditionalFormatting>
  <conditionalFormatting sqref="DC16">
    <cfRule type="expression" dxfId="992" priority="35" stopIfTrue="1">
      <formula>AND(NOT(ISBLANK(DC$8)),DC16&gt;DC$8)</formula>
    </cfRule>
    <cfRule type="expression" dxfId="991" priority="36" stopIfTrue="1">
      <formula>AND(NOT(ISBLANK(DC$8)),DC16&lt;DC$9,NOT(ISBLANK(DC16)))</formula>
    </cfRule>
  </conditionalFormatting>
  <conditionalFormatting sqref="M14:M44">
    <cfRule type="expression" dxfId="990" priority="33" stopIfTrue="1">
      <formula>AND(NOT(ISBLANK(M$8)),M14&gt;M$8)</formula>
    </cfRule>
    <cfRule type="expression" dxfId="989" priority="34" stopIfTrue="1">
      <formula>AND(NOT(ISBLANK(M$8)),M14&lt;M$9,NOT(ISBLANK(M14)))</formula>
    </cfRule>
  </conditionalFormatting>
  <conditionalFormatting sqref="AK23">
    <cfRule type="expression" dxfId="988" priority="31" stopIfTrue="1">
      <formula>AND(NOT(ISBLANK(AK$8)),AK23&gt;AK$8)</formula>
    </cfRule>
    <cfRule type="expression" dxfId="987" priority="32" stopIfTrue="1">
      <formula>AND(NOT(ISBLANK(AK$8)),AK23&lt;AK$9,NOT(ISBLANK(AK23)))</formula>
    </cfRule>
  </conditionalFormatting>
  <conditionalFormatting sqref="AK23">
    <cfRule type="expression" dxfId="986" priority="29" stopIfTrue="1">
      <formula>AND(NOT(ISBLANK(AK$8)),AK23&gt;AK$8)</formula>
    </cfRule>
    <cfRule type="expression" dxfId="985" priority="30" stopIfTrue="1">
      <formula>AND(NOT(ISBLANK(AK$8)),AK23&lt;AK$9,NOT(ISBLANK(AK23)))</formula>
    </cfRule>
  </conditionalFormatting>
  <conditionalFormatting sqref="AK20">
    <cfRule type="expression" dxfId="984" priority="27" stopIfTrue="1">
      <formula>AND(NOT(ISBLANK(AK$8)),AK20&gt;AK$8)</formula>
    </cfRule>
    <cfRule type="expression" dxfId="983" priority="28" stopIfTrue="1">
      <formula>AND(NOT(ISBLANK(AK$8)),AK20&lt;AK$9,NOT(ISBLANK(AK20)))</formula>
    </cfRule>
  </conditionalFormatting>
  <conditionalFormatting sqref="AK20">
    <cfRule type="expression" dxfId="982" priority="25" stopIfTrue="1">
      <formula>AND(NOT(ISBLANK(AK$8)),AK20&gt;AK$8)</formula>
    </cfRule>
    <cfRule type="expression" dxfId="981" priority="26" stopIfTrue="1">
      <formula>AND(NOT(ISBLANK(AK$8)),AK20&lt;AK$9,NOT(ISBLANK(AK20)))</formula>
    </cfRule>
  </conditionalFormatting>
  <conditionalFormatting sqref="AK20">
    <cfRule type="expression" dxfId="980" priority="23" stopIfTrue="1">
      <formula>AND(NOT(ISBLANK(AI$8)),AK20&gt;AI$8)</formula>
    </cfRule>
    <cfRule type="expression" dxfId="979" priority="24" stopIfTrue="1">
      <formula>AND(NOT(ISBLANK(AI$8)),AK20&lt;AI$9,NOT(ISBLANK(AK20)))</formula>
    </cfRule>
  </conditionalFormatting>
  <conditionalFormatting sqref="AI20">
    <cfRule type="expression" dxfId="978" priority="21" stopIfTrue="1">
      <formula>AND(NOT(ISBLANK(AI$8)),AI20&gt;AI$8)</formula>
    </cfRule>
    <cfRule type="expression" dxfId="977" priority="22" stopIfTrue="1">
      <formula>AND(NOT(ISBLANK(AI$8)),AI20&lt;AI$9,NOT(ISBLANK(AI20)))</formula>
    </cfRule>
  </conditionalFormatting>
  <conditionalFormatting sqref="AK26">
    <cfRule type="expression" dxfId="976" priority="19" stopIfTrue="1">
      <formula>AND(NOT(ISBLANK(AK$8)),AK26&gt;AK$8)</formula>
    </cfRule>
    <cfRule type="expression" dxfId="975" priority="20" stopIfTrue="1">
      <formula>AND(NOT(ISBLANK(AK$8)),AK26&lt;AK$9,NOT(ISBLANK(AK26)))</formula>
    </cfRule>
  </conditionalFormatting>
  <conditionalFormatting sqref="AK26">
    <cfRule type="expression" dxfId="974" priority="17" stopIfTrue="1">
      <formula>AND(NOT(ISBLANK(AK$8)),AK26&gt;AK$8)</formula>
    </cfRule>
    <cfRule type="expression" dxfId="973" priority="18" stopIfTrue="1">
      <formula>AND(NOT(ISBLANK(AK$8)),AK26&lt;AK$9,NOT(ISBLANK(AK26)))</formula>
    </cfRule>
  </conditionalFormatting>
  <conditionalFormatting sqref="AK26">
    <cfRule type="expression" dxfId="972" priority="15" stopIfTrue="1">
      <formula>AND(NOT(ISBLANK(AI$8)),AK26&gt;AI$8)</formula>
    </cfRule>
    <cfRule type="expression" dxfId="971" priority="16" stopIfTrue="1">
      <formula>AND(NOT(ISBLANK(AI$8)),AK26&lt;AI$9,NOT(ISBLANK(AK26)))</formula>
    </cfRule>
  </conditionalFormatting>
  <conditionalFormatting sqref="AI26">
    <cfRule type="expression" dxfId="970" priority="13" stopIfTrue="1">
      <formula>AND(NOT(ISBLANK(AI$8)),AI26&gt;AI$8)</formula>
    </cfRule>
    <cfRule type="expression" dxfId="969" priority="14" stopIfTrue="1">
      <formula>AND(NOT(ISBLANK(AI$8)),AI26&lt;AI$9,NOT(ISBLANK(AI26)))</formula>
    </cfRule>
  </conditionalFormatting>
  <conditionalFormatting sqref="AK33">
    <cfRule type="expression" dxfId="968" priority="11" stopIfTrue="1">
      <formula>AND(NOT(ISBLANK(AI$8)),AK33&gt;AI$8)</formula>
    </cfRule>
    <cfRule type="expression" dxfId="967" priority="12" stopIfTrue="1">
      <formula>AND(NOT(ISBLANK(AI$8)),AK33&lt;AI$9,NOT(ISBLANK(AK33)))</formula>
    </cfRule>
  </conditionalFormatting>
  <conditionalFormatting sqref="AI33">
    <cfRule type="expression" dxfId="966" priority="9" stopIfTrue="1">
      <formula>AND(NOT(ISBLANK(AI$8)),AI33&gt;AI$8)</formula>
    </cfRule>
    <cfRule type="expression" dxfId="965" priority="10" stopIfTrue="1">
      <formula>AND(NOT(ISBLANK(AI$8)),AI33&lt;AI$9,NOT(ISBLANK(AI33)))</formula>
    </cfRule>
  </conditionalFormatting>
  <conditionalFormatting sqref="AK40">
    <cfRule type="expression" dxfId="964" priority="7" stopIfTrue="1">
      <formula>AND(NOT(ISBLANK(AI$8)),AK40&gt;AI$8)</formula>
    </cfRule>
    <cfRule type="expression" dxfId="963" priority="8" stopIfTrue="1">
      <formula>AND(NOT(ISBLANK(AI$8)),AK40&lt;AI$9,NOT(ISBLANK(AK40)))</formula>
    </cfRule>
  </conditionalFormatting>
  <conditionalFormatting sqref="AI40">
    <cfRule type="expression" dxfId="962" priority="5" stopIfTrue="1">
      <formula>AND(NOT(ISBLANK(AI$8)),AI40&gt;AI$8)</formula>
    </cfRule>
    <cfRule type="expression" dxfId="961" priority="6" stopIfTrue="1">
      <formula>AND(NOT(ISBLANK(AI$8)),AI40&lt;AI$9,NOT(ISBLANK(AI40)))</formula>
    </cfRule>
  </conditionalFormatting>
  <conditionalFormatting sqref="BO32">
    <cfRule type="expression" dxfId="960" priority="3" stopIfTrue="1">
      <formula>AND(NOT(ISBLANK(BO$8)),BO32&gt;BO$8)</formula>
    </cfRule>
    <cfRule type="expression" dxfId="959" priority="4" stopIfTrue="1">
      <formula>AND(NOT(ISBLANK(BO$8)),BO32&lt;BO$9,NOT(ISBLANK(BO32)))</formula>
    </cfRule>
  </conditionalFormatting>
  <conditionalFormatting sqref="BO34">
    <cfRule type="expression" dxfId="958" priority="1" stopIfTrue="1">
      <formula>AND(NOT(ISBLANK(BO$8)),BO34&gt;BO$8)</formula>
    </cfRule>
    <cfRule type="expression" dxfId="957" priority="2" stopIfTrue="1">
      <formula>AND(NOT(ISBLANK(BO$8)),BO34&lt;BO$9,NOT(ISBLANK(BO34)))</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24</v>
      </c>
      <c r="Z4" s="287"/>
      <c r="AA4" s="286">
        <v>25</v>
      </c>
      <c r="AB4" s="287"/>
      <c r="AC4" s="286">
        <v>29</v>
      </c>
      <c r="AD4" s="287"/>
      <c r="AE4" s="286">
        <v>38</v>
      </c>
      <c r="AF4" s="287"/>
      <c r="AG4" s="286">
        <v>33</v>
      </c>
      <c r="AH4" s="287"/>
      <c r="AI4" s="286">
        <v>31</v>
      </c>
      <c r="AJ4" s="287"/>
      <c r="AK4" s="286">
        <v>35</v>
      </c>
      <c r="AL4" s="287"/>
      <c r="AM4" s="286">
        <v>37</v>
      </c>
      <c r="AN4" s="287"/>
      <c r="AO4" s="286">
        <v>39</v>
      </c>
      <c r="AP4" s="287"/>
      <c r="AQ4" s="286">
        <v>43</v>
      </c>
      <c r="AR4" s="287"/>
      <c r="AS4" s="286">
        <v>44</v>
      </c>
      <c r="AT4" s="287"/>
      <c r="AU4" s="286">
        <v>45</v>
      </c>
      <c r="AV4" s="287"/>
      <c r="AW4" s="286">
        <v>40</v>
      </c>
      <c r="AX4" s="287"/>
      <c r="AY4" s="286">
        <v>42</v>
      </c>
      <c r="AZ4" s="287"/>
      <c r="BA4" s="286">
        <v>50</v>
      </c>
      <c r="BB4" s="287"/>
      <c r="BC4" s="286">
        <v>46</v>
      </c>
      <c r="BD4" s="287"/>
      <c r="BE4" s="286">
        <v>47</v>
      </c>
      <c r="BF4" s="287"/>
      <c r="BG4" s="286">
        <v>48</v>
      </c>
      <c r="BH4" s="287"/>
      <c r="BI4" s="286">
        <v>52</v>
      </c>
      <c r="BJ4" s="287"/>
      <c r="BK4" s="286">
        <v>53</v>
      </c>
      <c r="BL4" s="287"/>
      <c r="BM4" s="286">
        <v>61</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81</v>
      </c>
      <c r="DL4" s="287"/>
      <c r="DM4" s="286">
        <v>62</v>
      </c>
      <c r="DN4" s="287"/>
      <c r="DO4" s="286">
        <v>84</v>
      </c>
      <c r="DP4" s="287"/>
      <c r="DQ4" s="286">
        <v>85</v>
      </c>
      <c r="DR4" s="287"/>
      <c r="DS4" s="286">
        <v>87</v>
      </c>
      <c r="DT4" s="287"/>
      <c r="DU4" s="286"/>
      <c r="DV4" s="287"/>
      <c r="DW4" s="19"/>
    </row>
    <row r="5" spans="1:137" s="1" customFormat="1" ht="25.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166</v>
      </c>
      <c r="Z5" s="250"/>
      <c r="AA5" s="249" t="s">
        <v>195</v>
      </c>
      <c r="AB5" s="250"/>
      <c r="AC5" s="249" t="s">
        <v>196</v>
      </c>
      <c r="AD5" s="250"/>
      <c r="AE5" s="249" t="s">
        <v>17</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47" t="s">
        <v>228</v>
      </c>
      <c r="BN5" s="248"/>
      <c r="BO5" s="249" t="s">
        <v>88</v>
      </c>
      <c r="BP5" s="250"/>
      <c r="BQ5" s="249" t="s">
        <v>72</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218</v>
      </c>
      <c r="CV5" s="250"/>
      <c r="CW5" s="249" t="s">
        <v>152</v>
      </c>
      <c r="CX5" s="250"/>
      <c r="CY5" s="249" t="s">
        <v>125</v>
      </c>
      <c r="CZ5" s="250"/>
      <c r="DA5" s="249" t="s">
        <v>151</v>
      </c>
      <c r="DB5" s="250"/>
      <c r="DC5" s="249" t="s">
        <v>145</v>
      </c>
      <c r="DD5" s="250"/>
      <c r="DE5" s="249" t="s">
        <v>80</v>
      </c>
      <c r="DF5" s="250"/>
      <c r="DG5" s="249" t="s">
        <v>149</v>
      </c>
      <c r="DH5" s="250"/>
      <c r="DI5" s="249" t="s">
        <v>74</v>
      </c>
      <c r="DJ5" s="250"/>
      <c r="DK5" s="249" t="s">
        <v>219</v>
      </c>
      <c r="DL5" s="250"/>
      <c r="DM5" s="249" t="s">
        <v>114</v>
      </c>
      <c r="DN5" s="250"/>
      <c r="DO5" s="249" t="s">
        <v>153</v>
      </c>
      <c r="DP5" s="250"/>
      <c r="DQ5" s="249" t="s">
        <v>18</v>
      </c>
      <c r="DR5" s="250"/>
      <c r="DS5" s="249" t="s">
        <v>40</v>
      </c>
      <c r="DT5" s="250"/>
      <c r="DU5" s="284" t="s">
        <v>162</v>
      </c>
      <c r="DV5" s="285"/>
      <c r="DW5" s="19"/>
    </row>
    <row r="6" spans="1:137" s="1" customFormat="1" ht="17.2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82" t="s">
        <v>92</v>
      </c>
      <c r="BN6" s="283"/>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7" s="1" customFormat="1" ht="27.75" customHeight="1" x14ac:dyDescent="0.2">
      <c r="A7" s="17"/>
      <c r="B7" s="21" t="s">
        <v>134</v>
      </c>
      <c r="C7" s="278"/>
      <c r="D7" s="279"/>
      <c r="E7" s="278"/>
      <c r="F7" s="279"/>
      <c r="G7" s="278"/>
      <c r="H7" s="279"/>
      <c r="I7" s="278"/>
      <c r="J7" s="279" t="s">
        <v>95</v>
      </c>
      <c r="K7" s="278"/>
      <c r="L7" s="279"/>
      <c r="M7" s="278"/>
      <c r="N7" s="279"/>
      <c r="O7" s="278"/>
      <c r="P7" s="279"/>
      <c r="Q7" s="278"/>
      <c r="R7" s="279"/>
      <c r="S7" s="278"/>
      <c r="T7" s="279"/>
      <c r="U7" s="278">
        <v>10</v>
      </c>
      <c r="V7" s="279"/>
      <c r="W7" s="278">
        <v>10</v>
      </c>
      <c r="X7" s="279"/>
      <c r="Y7" s="278">
        <v>10</v>
      </c>
      <c r="Z7" s="279"/>
      <c r="AA7" s="278">
        <v>100</v>
      </c>
      <c r="AB7" s="279">
        <v>100</v>
      </c>
      <c r="AC7" s="278"/>
      <c r="AD7" s="279"/>
      <c r="AE7" s="278">
        <v>25</v>
      </c>
      <c r="AF7" s="279"/>
      <c r="AG7" s="278">
        <v>10</v>
      </c>
      <c r="AH7" s="279"/>
      <c r="AI7" s="278"/>
      <c r="AJ7" s="279"/>
      <c r="AK7" s="278"/>
      <c r="AL7" s="279"/>
      <c r="AM7" s="278"/>
      <c r="AN7" s="279"/>
      <c r="AO7" s="278">
        <v>5</v>
      </c>
      <c r="AP7" s="279"/>
      <c r="AQ7" s="278">
        <v>10</v>
      </c>
      <c r="AR7" s="279"/>
      <c r="AS7" s="278"/>
      <c r="AT7" s="279"/>
      <c r="AU7" s="278">
        <v>1</v>
      </c>
      <c r="AV7" s="279"/>
      <c r="AW7" s="278"/>
      <c r="AX7" s="279"/>
      <c r="AY7" s="278">
        <v>2</v>
      </c>
      <c r="AZ7" s="279"/>
      <c r="BA7" s="278">
        <v>2</v>
      </c>
      <c r="BB7" s="279"/>
      <c r="BC7" s="278"/>
      <c r="BD7" s="279"/>
      <c r="BE7" s="278">
        <v>0.1</v>
      </c>
      <c r="BF7" s="279"/>
      <c r="BG7" s="278"/>
      <c r="BH7" s="279"/>
      <c r="BI7" s="278"/>
      <c r="BJ7" s="279"/>
      <c r="BK7" s="278">
        <v>1.4</v>
      </c>
      <c r="BL7" s="279"/>
      <c r="BM7" s="278">
        <v>5</v>
      </c>
      <c r="BN7" s="279"/>
      <c r="BO7" s="278">
        <v>250</v>
      </c>
      <c r="BP7" s="279"/>
      <c r="BQ7" s="278">
        <v>150</v>
      </c>
      <c r="BR7" s="279"/>
      <c r="BS7" s="278">
        <v>0.4</v>
      </c>
      <c r="BT7" s="279"/>
      <c r="BU7" s="278">
        <v>0.1</v>
      </c>
      <c r="BV7" s="279">
        <v>0.1</v>
      </c>
      <c r="BW7" s="278">
        <v>0.01</v>
      </c>
      <c r="BX7" s="279">
        <v>0.01</v>
      </c>
      <c r="BY7" s="278">
        <v>0.2</v>
      </c>
      <c r="BZ7" s="279">
        <v>0.2</v>
      </c>
      <c r="CA7" s="278">
        <v>0.2</v>
      </c>
      <c r="CB7" s="279">
        <v>0.2</v>
      </c>
      <c r="CC7" s="278">
        <v>0.1</v>
      </c>
      <c r="CD7" s="279">
        <v>0.1</v>
      </c>
      <c r="CE7" s="278">
        <v>2</v>
      </c>
      <c r="CF7" s="279">
        <v>2</v>
      </c>
      <c r="CG7" s="278">
        <v>2E-3</v>
      </c>
      <c r="CH7" s="279">
        <v>2E-3</v>
      </c>
      <c r="CI7" s="278">
        <v>0.1</v>
      </c>
      <c r="CJ7" s="279">
        <v>0.1</v>
      </c>
      <c r="CK7" s="278">
        <v>0.02</v>
      </c>
      <c r="CL7" s="279">
        <v>0.02</v>
      </c>
      <c r="CM7" s="278">
        <v>2</v>
      </c>
      <c r="CN7" s="279">
        <v>2</v>
      </c>
      <c r="CO7" s="278">
        <v>0.2</v>
      </c>
      <c r="CP7" s="279">
        <v>0.2</v>
      </c>
      <c r="CQ7" s="278">
        <v>5</v>
      </c>
      <c r="CR7" s="279">
        <v>5</v>
      </c>
      <c r="CS7" s="278">
        <v>0.01</v>
      </c>
      <c r="CT7" s="279">
        <v>0.01</v>
      </c>
      <c r="CU7" s="278">
        <v>0.1</v>
      </c>
      <c r="CV7" s="279">
        <v>0.1</v>
      </c>
      <c r="CW7" s="278">
        <v>0.1</v>
      </c>
      <c r="CX7" s="279">
        <v>0.1</v>
      </c>
      <c r="CY7" s="278">
        <v>0.05</v>
      </c>
      <c r="CZ7" s="279">
        <v>0.05</v>
      </c>
      <c r="DA7" s="278">
        <v>2.5</v>
      </c>
      <c r="DB7" s="279">
        <v>2.5</v>
      </c>
      <c r="DC7" s="278"/>
      <c r="DD7" s="279"/>
      <c r="DE7" s="278"/>
      <c r="DF7" s="279"/>
      <c r="DG7" s="278"/>
      <c r="DH7" s="279"/>
      <c r="DI7" s="278"/>
      <c r="DJ7" s="279"/>
      <c r="DK7" s="278"/>
      <c r="DL7" s="279"/>
      <c r="DM7" s="278"/>
      <c r="DN7" s="279"/>
      <c r="DO7" s="278"/>
      <c r="DP7" s="279"/>
      <c r="DQ7" s="278"/>
      <c r="DR7" s="279"/>
      <c r="DS7" s="278"/>
      <c r="DT7" s="279"/>
      <c r="DU7" s="278"/>
      <c r="DV7" s="279"/>
      <c r="DW7" s="19"/>
    </row>
    <row r="8" spans="1:137" s="1" customFormat="1" ht="27.75" customHeight="1" x14ac:dyDescent="0.2">
      <c r="A8" s="17"/>
      <c r="B8" s="21" t="s">
        <v>135</v>
      </c>
      <c r="C8" s="278"/>
      <c r="D8" s="279"/>
      <c r="E8" s="278"/>
      <c r="F8" s="279"/>
      <c r="G8" s="278"/>
      <c r="H8" s="279"/>
      <c r="I8" s="278">
        <v>8.5</v>
      </c>
      <c r="J8" s="279"/>
      <c r="K8" s="278">
        <v>8.5</v>
      </c>
      <c r="L8" s="279"/>
      <c r="M8" s="278"/>
      <c r="N8" s="279"/>
      <c r="O8" s="278"/>
      <c r="P8" s="279"/>
      <c r="Q8" s="278"/>
      <c r="R8" s="279"/>
      <c r="S8" s="278"/>
      <c r="T8" s="279"/>
      <c r="U8" s="278">
        <v>15</v>
      </c>
      <c r="V8" s="279"/>
      <c r="W8" s="278">
        <v>15</v>
      </c>
      <c r="X8" s="279"/>
      <c r="Y8" s="278">
        <v>15</v>
      </c>
      <c r="Z8" s="279"/>
      <c r="AA8" s="278">
        <v>150</v>
      </c>
      <c r="AB8" s="279"/>
      <c r="AC8" s="278"/>
      <c r="AD8" s="279"/>
      <c r="AE8" s="278">
        <v>35</v>
      </c>
      <c r="AF8" s="279"/>
      <c r="AG8" s="278">
        <v>15</v>
      </c>
      <c r="AH8" s="279"/>
      <c r="AI8" s="278"/>
      <c r="AJ8" s="279"/>
      <c r="AK8" s="278"/>
      <c r="AL8" s="279"/>
      <c r="AM8" s="278"/>
      <c r="AN8" s="279"/>
      <c r="AO8" s="278">
        <v>7</v>
      </c>
      <c r="AP8" s="279"/>
      <c r="AQ8" s="278">
        <v>50</v>
      </c>
      <c r="AR8" s="279"/>
      <c r="AS8" s="278"/>
      <c r="AT8" s="279"/>
      <c r="AU8" s="278">
        <v>2.5</v>
      </c>
      <c r="AV8" s="279"/>
      <c r="AW8" s="278"/>
      <c r="AX8" s="279"/>
      <c r="AY8" s="278">
        <v>3</v>
      </c>
      <c r="AZ8" s="279"/>
      <c r="BA8" s="278">
        <v>3</v>
      </c>
      <c r="BB8" s="279"/>
      <c r="BC8" s="278"/>
      <c r="BD8" s="279"/>
      <c r="BE8" s="278">
        <v>0.2</v>
      </c>
      <c r="BF8" s="279"/>
      <c r="BG8" s="278"/>
      <c r="BH8" s="279"/>
      <c r="BI8" s="278"/>
      <c r="BJ8" s="279"/>
      <c r="BK8" s="278">
        <v>1.8</v>
      </c>
      <c r="BL8" s="279"/>
      <c r="BM8" s="278">
        <v>6.5</v>
      </c>
      <c r="BN8" s="279"/>
      <c r="BO8" s="278">
        <v>280</v>
      </c>
      <c r="BP8" s="279"/>
      <c r="BQ8" s="278">
        <v>200</v>
      </c>
      <c r="BR8" s="279"/>
      <c r="BS8" s="278">
        <v>0.5</v>
      </c>
      <c r="BT8" s="279"/>
      <c r="BU8" s="278">
        <v>0.25</v>
      </c>
      <c r="BV8" s="279"/>
      <c r="BW8" s="278">
        <v>2.5000000000000001E-2</v>
      </c>
      <c r="BX8" s="279"/>
      <c r="BY8" s="278">
        <v>0.5</v>
      </c>
      <c r="BZ8" s="279"/>
      <c r="CA8" s="278">
        <v>0.5</v>
      </c>
      <c r="CB8" s="279"/>
      <c r="CC8" s="278">
        <v>0.25</v>
      </c>
      <c r="CD8" s="279"/>
      <c r="CE8" s="278">
        <v>5</v>
      </c>
      <c r="CF8" s="279"/>
      <c r="CG8" s="278">
        <v>5.0000000000000001E-3</v>
      </c>
      <c r="CH8" s="279"/>
      <c r="CI8" s="278">
        <v>0.25</v>
      </c>
      <c r="CJ8" s="279"/>
      <c r="CK8" s="278">
        <v>0.05</v>
      </c>
      <c r="CL8" s="279"/>
      <c r="CM8" s="278">
        <v>5</v>
      </c>
      <c r="CN8" s="279"/>
      <c r="CO8" s="278">
        <v>0.5</v>
      </c>
      <c r="CP8" s="279"/>
      <c r="CQ8" s="278">
        <v>12.5</v>
      </c>
      <c r="CR8" s="279"/>
      <c r="CS8" s="278">
        <v>2.5000000000000001E-2</v>
      </c>
      <c r="CT8" s="279"/>
      <c r="CU8" s="278">
        <v>0.25</v>
      </c>
      <c r="CV8" s="279"/>
      <c r="CW8" s="278">
        <v>0.25</v>
      </c>
      <c r="CX8" s="279"/>
      <c r="CY8" s="278">
        <v>0.125</v>
      </c>
      <c r="CZ8" s="279"/>
      <c r="DA8" s="278">
        <v>6.25</v>
      </c>
      <c r="DB8" s="279"/>
      <c r="DC8" s="278"/>
      <c r="DD8" s="279"/>
      <c r="DE8" s="278"/>
      <c r="DF8" s="279"/>
      <c r="DG8" s="278"/>
      <c r="DH8" s="279"/>
      <c r="DI8" s="278"/>
      <c r="DJ8" s="279"/>
      <c r="DK8" s="278"/>
      <c r="DL8" s="279"/>
      <c r="DM8" s="278"/>
      <c r="DN8" s="279"/>
      <c r="DO8" s="278"/>
      <c r="DP8" s="279"/>
      <c r="DQ8" s="278"/>
      <c r="DR8" s="279"/>
      <c r="DS8" s="278"/>
      <c r="DT8" s="279"/>
      <c r="DU8" s="278"/>
      <c r="DV8" s="279"/>
      <c r="DW8" s="19"/>
    </row>
    <row r="9" spans="1:137" s="1" customFormat="1" ht="26.25" customHeight="1" x14ac:dyDescent="0.2">
      <c r="A9" s="17"/>
      <c r="B9" s="21" t="s">
        <v>136</v>
      </c>
      <c r="C9" s="278"/>
      <c r="D9" s="279"/>
      <c r="E9" s="278"/>
      <c r="F9" s="279"/>
      <c r="G9" s="278"/>
      <c r="H9" s="279"/>
      <c r="I9" s="278">
        <v>6.5</v>
      </c>
      <c r="J9" s="279"/>
      <c r="K9" s="278">
        <v>6.5</v>
      </c>
      <c r="L9" s="279"/>
      <c r="M9" s="278">
        <v>0.5</v>
      </c>
      <c r="N9" s="279"/>
      <c r="O9" s="278">
        <v>0.5</v>
      </c>
      <c r="P9" s="279"/>
      <c r="Q9" s="278"/>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v>0.8</v>
      </c>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132"/>
      <c r="DV9" s="133"/>
      <c r="DW9" s="19"/>
    </row>
    <row r="10" spans="1:137" s="1" customFormat="1" ht="18" customHeight="1" x14ac:dyDescent="0.2">
      <c r="A10" s="17"/>
      <c r="B10" s="18" t="s">
        <v>71</v>
      </c>
      <c r="C10" s="249" t="s">
        <v>82</v>
      </c>
      <c r="D10" s="281"/>
      <c r="E10" s="249" t="s">
        <v>82</v>
      </c>
      <c r="F10" s="250"/>
      <c r="G10" s="249" t="s">
        <v>75</v>
      </c>
      <c r="H10" s="250"/>
      <c r="I10" s="249" t="s">
        <v>82</v>
      </c>
      <c r="J10" s="250"/>
      <c r="K10" s="249" t="s">
        <v>75</v>
      </c>
      <c r="L10" s="250"/>
      <c r="M10" s="249" t="s">
        <v>220</v>
      </c>
      <c r="N10" s="250"/>
      <c r="O10" s="249" t="s">
        <v>75</v>
      </c>
      <c r="P10" s="250"/>
      <c r="Q10" s="249" t="s">
        <v>220</v>
      </c>
      <c r="R10" s="250"/>
      <c r="S10" s="249" t="s">
        <v>75</v>
      </c>
      <c r="T10" s="250"/>
      <c r="U10" s="249" t="s">
        <v>86</v>
      </c>
      <c r="V10" s="250"/>
      <c r="W10" s="249" t="s">
        <v>85</v>
      </c>
      <c r="X10" s="250"/>
      <c r="Y10" s="249" t="s">
        <v>85</v>
      </c>
      <c r="Z10" s="250"/>
      <c r="AA10" s="249" t="s">
        <v>86</v>
      </c>
      <c r="AB10" s="250"/>
      <c r="AC10" s="249" t="s">
        <v>85</v>
      </c>
      <c r="AD10" s="250"/>
      <c r="AE10" s="249" t="s">
        <v>85</v>
      </c>
      <c r="AF10" s="250"/>
      <c r="AG10" s="249" t="s">
        <v>86</v>
      </c>
      <c r="AH10" s="250"/>
      <c r="AI10" s="249" t="s">
        <v>85</v>
      </c>
      <c r="AJ10" s="250"/>
      <c r="AK10" s="249" t="s">
        <v>86</v>
      </c>
      <c r="AL10" s="250"/>
      <c r="AM10" s="249" t="s">
        <v>86</v>
      </c>
      <c r="AN10" s="250"/>
      <c r="AO10" s="249" t="s">
        <v>85</v>
      </c>
      <c r="AP10" s="250"/>
      <c r="AQ10" s="249" t="s">
        <v>76</v>
      </c>
      <c r="AR10" s="250"/>
      <c r="AS10" s="249" t="s">
        <v>220</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220</v>
      </c>
      <c r="BJ10" s="250"/>
      <c r="BK10" s="249" t="s">
        <v>86</v>
      </c>
      <c r="BL10" s="250"/>
      <c r="BM10" s="249" t="s">
        <v>192</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288"/>
      <c r="DV10" s="289"/>
      <c r="DW10" s="19"/>
    </row>
    <row r="11" spans="1:137" s="1" customFormat="1" ht="16.5" customHeight="1" x14ac:dyDescent="0.2">
      <c r="A11" s="114"/>
      <c r="B11" s="18" t="s">
        <v>12</v>
      </c>
      <c r="C11" s="249"/>
      <c r="D11" s="250"/>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t="s">
        <v>204</v>
      </c>
      <c r="AB11" s="250"/>
      <c r="AC11" s="249"/>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c r="DR11" s="250"/>
      <c r="DS11" s="249"/>
      <c r="DT11" s="250"/>
      <c r="DU11" s="288"/>
      <c r="DV11" s="289"/>
      <c r="DW11" s="19"/>
    </row>
    <row r="12" spans="1:137" ht="38.25" x14ac:dyDescent="0.2">
      <c r="A12" s="131"/>
      <c r="B12" s="18" t="s">
        <v>13</v>
      </c>
      <c r="C12" s="249"/>
      <c r="D12" s="280"/>
      <c r="E12" s="249"/>
      <c r="F12" s="250"/>
      <c r="G12" s="249"/>
      <c r="H12" s="280"/>
      <c r="I12" s="249"/>
      <c r="J12" s="250"/>
      <c r="K12" s="249"/>
      <c r="L12" s="280"/>
      <c r="M12" s="249"/>
      <c r="N12" s="250"/>
      <c r="O12" s="249"/>
      <c r="P12" s="250"/>
      <c r="Q12" s="249"/>
      <c r="R12" s="250"/>
      <c r="S12" s="249"/>
      <c r="T12" s="280"/>
      <c r="U12" s="249"/>
      <c r="V12" s="250"/>
      <c r="W12" s="249"/>
      <c r="X12" s="250"/>
      <c r="Y12" s="288"/>
      <c r="Z12" s="289"/>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88"/>
      <c r="DV12" s="289"/>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956"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955" priority="2" stopIfTrue="1" operator="lessThan">
      <formula>H$12</formula>
    </cfRule>
  </conditionalFormatting>
  <conditionalFormatting sqref="H46 J46 L46 N46 P46 R46 T46 V46 X46 Z46 AB46 AD46 AF46">
    <cfRule type="cellIs" dxfId="954" priority="3" stopIfTrue="1" operator="greaterThan">
      <formula>H10</formula>
    </cfRule>
  </conditionalFormatting>
  <conditionalFormatting sqref="H47 J47 L47 N47 P47 R47 T47 V47 X47 Z47 AB47 AD47 AF47">
    <cfRule type="cellIs" dxfId="953"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952"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951"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950" priority="7" stopIfTrue="1">
      <formula>AND(NOT(ISBLANK(C$8)),C14&gt;C$8)</formula>
    </cfRule>
    <cfRule type="expression" dxfId="949"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948"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947"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26</v>
      </c>
      <c r="AB4" s="287"/>
      <c r="AC4" s="286">
        <v>29</v>
      </c>
      <c r="AD4" s="287"/>
      <c r="AE4" s="286">
        <v>38</v>
      </c>
      <c r="AF4" s="287"/>
      <c r="AG4" s="286">
        <v>32</v>
      </c>
      <c r="AH4" s="287"/>
      <c r="AI4" s="286">
        <v>33</v>
      </c>
      <c r="AJ4" s="287"/>
      <c r="AK4" s="286">
        <v>31</v>
      </c>
      <c r="AL4" s="287"/>
      <c r="AM4" s="286">
        <v>35</v>
      </c>
      <c r="AN4" s="287"/>
      <c r="AO4" s="286">
        <v>37</v>
      </c>
      <c r="AP4" s="287"/>
      <c r="AQ4" s="286">
        <v>39</v>
      </c>
      <c r="AR4" s="287"/>
      <c r="AS4" s="286">
        <v>43</v>
      </c>
      <c r="AT4" s="287"/>
      <c r="AU4" s="286">
        <v>44</v>
      </c>
      <c r="AV4" s="287"/>
      <c r="AW4" s="286">
        <v>45</v>
      </c>
      <c r="AX4" s="287"/>
      <c r="AY4" s="286">
        <v>40</v>
      </c>
      <c r="AZ4" s="287"/>
      <c r="BA4" s="286">
        <v>42</v>
      </c>
      <c r="BB4" s="287"/>
      <c r="BC4" s="286">
        <v>50</v>
      </c>
      <c r="BD4" s="287"/>
      <c r="BE4" s="286">
        <v>46</v>
      </c>
      <c r="BF4" s="287"/>
      <c r="BG4" s="286">
        <v>47</v>
      </c>
      <c r="BH4" s="287"/>
      <c r="BI4" s="286">
        <v>48</v>
      </c>
      <c r="BJ4" s="287"/>
      <c r="BK4" s="286">
        <v>52</v>
      </c>
      <c r="BL4" s="287"/>
      <c r="BM4" s="286">
        <v>53</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60</v>
      </c>
      <c r="DL4" s="287"/>
      <c r="DM4" s="286">
        <v>62</v>
      </c>
      <c r="DN4" s="287"/>
      <c r="DO4" s="286">
        <v>84</v>
      </c>
      <c r="DP4" s="287"/>
      <c r="DQ4" s="286">
        <v>85</v>
      </c>
      <c r="DR4" s="287"/>
      <c r="DS4" s="286">
        <v>87</v>
      </c>
      <c r="DT4" s="287"/>
      <c r="DU4" s="286"/>
      <c r="DV4" s="287"/>
      <c r="DW4" s="19"/>
    </row>
    <row r="5" spans="1:131" s="1" customFormat="1" ht="25.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195</v>
      </c>
      <c r="AB5" s="250"/>
      <c r="AC5" s="249" t="s">
        <v>205</v>
      </c>
      <c r="AD5" s="250"/>
      <c r="AE5" s="249" t="s">
        <v>17</v>
      </c>
      <c r="AF5" s="250"/>
      <c r="AG5" s="249" t="s">
        <v>105</v>
      </c>
      <c r="AH5" s="250"/>
      <c r="AI5" s="249" t="s">
        <v>197</v>
      </c>
      <c r="AJ5" s="250"/>
      <c r="AK5" s="249" t="s">
        <v>164</v>
      </c>
      <c r="AL5" s="250"/>
      <c r="AM5" s="249" t="s">
        <v>198</v>
      </c>
      <c r="AN5" s="250"/>
      <c r="AO5" s="249" t="s">
        <v>199</v>
      </c>
      <c r="AP5" s="250"/>
      <c r="AQ5" s="249" t="s">
        <v>240</v>
      </c>
      <c r="AR5" s="250"/>
      <c r="AS5" s="249" t="s">
        <v>241</v>
      </c>
      <c r="AT5" s="250"/>
      <c r="AU5" s="249" t="s">
        <v>107</v>
      </c>
      <c r="AV5" s="250"/>
      <c r="AW5" s="249" t="s">
        <v>108</v>
      </c>
      <c r="AX5" s="250"/>
      <c r="AY5" s="249" t="s">
        <v>94</v>
      </c>
      <c r="AZ5" s="250"/>
      <c r="BA5" s="249" t="s">
        <v>248</v>
      </c>
      <c r="BB5" s="250"/>
      <c r="BC5" s="249" t="s">
        <v>202</v>
      </c>
      <c r="BD5" s="250"/>
      <c r="BE5" s="249" t="s">
        <v>6</v>
      </c>
      <c r="BF5" s="250"/>
      <c r="BG5" s="249" t="s">
        <v>8</v>
      </c>
      <c r="BH5" s="250"/>
      <c r="BI5" s="249" t="s">
        <v>7</v>
      </c>
      <c r="BJ5" s="250"/>
      <c r="BK5" s="249" t="s">
        <v>109</v>
      </c>
      <c r="BL5" s="250"/>
      <c r="BM5" s="249" t="s">
        <v>203</v>
      </c>
      <c r="BN5" s="250"/>
      <c r="BO5" s="249" t="s">
        <v>88</v>
      </c>
      <c r="BP5" s="250"/>
      <c r="BQ5" s="249" t="s">
        <v>253</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165</v>
      </c>
      <c r="CV5" s="250"/>
      <c r="CW5" s="249" t="s">
        <v>152</v>
      </c>
      <c r="CX5" s="250"/>
      <c r="CY5" s="249" t="s">
        <v>125</v>
      </c>
      <c r="CZ5" s="250"/>
      <c r="DA5" s="249" t="s">
        <v>151</v>
      </c>
      <c r="DB5" s="250"/>
      <c r="DC5" s="249" t="s">
        <v>145</v>
      </c>
      <c r="DD5" s="250"/>
      <c r="DE5" s="249" t="s">
        <v>80</v>
      </c>
      <c r="DF5" s="250"/>
      <c r="DG5" s="249" t="s">
        <v>149</v>
      </c>
      <c r="DH5" s="250"/>
      <c r="DI5" s="249" t="s">
        <v>74</v>
      </c>
      <c r="DJ5" s="250"/>
      <c r="DK5" s="249" t="s">
        <v>90</v>
      </c>
      <c r="DL5" s="250"/>
      <c r="DM5" s="249" t="s">
        <v>114</v>
      </c>
      <c r="DN5" s="250"/>
      <c r="DO5" s="249" t="s">
        <v>153</v>
      </c>
      <c r="DP5" s="250"/>
      <c r="DQ5" s="249" t="s">
        <v>18</v>
      </c>
      <c r="DR5" s="250"/>
      <c r="DS5" s="249" t="s">
        <v>40</v>
      </c>
      <c r="DT5" s="250"/>
      <c r="DU5" s="284" t="s">
        <v>162</v>
      </c>
      <c r="DV5" s="285"/>
      <c r="DW5" s="19"/>
    </row>
    <row r="6" spans="1:131" s="1" customFormat="1" ht="15.7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9</v>
      </c>
      <c r="AT6" s="250"/>
      <c r="AU6" s="249" t="s">
        <v>3</v>
      </c>
      <c r="AV6" s="250"/>
      <c r="AW6" s="249" t="s">
        <v>3</v>
      </c>
      <c r="AX6" s="250"/>
      <c r="AY6" s="249" t="s">
        <v>3</v>
      </c>
      <c r="AZ6" s="250"/>
      <c r="BA6" s="249" t="s">
        <v>3</v>
      </c>
      <c r="BB6" s="250"/>
      <c r="BC6" s="249" t="s">
        <v>3</v>
      </c>
      <c r="BD6" s="250"/>
      <c r="BE6" s="249" t="s">
        <v>3</v>
      </c>
      <c r="BF6" s="250"/>
      <c r="BG6" s="249" t="s">
        <v>3</v>
      </c>
      <c r="BH6" s="250"/>
      <c r="BI6" s="249" t="s">
        <v>3</v>
      </c>
      <c r="BJ6" s="250"/>
      <c r="BK6" s="249" t="s">
        <v>89</v>
      </c>
      <c r="BL6" s="250"/>
      <c r="BM6" s="249" t="s">
        <v>89</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1" s="1" customFormat="1" ht="27.75" customHeight="1" x14ac:dyDescent="0.2">
      <c r="A7" s="17"/>
      <c r="B7" s="21" t="s">
        <v>134</v>
      </c>
      <c r="C7" s="278"/>
      <c r="D7" s="279"/>
      <c r="E7" s="278"/>
      <c r="F7" s="279"/>
      <c r="G7" s="278"/>
      <c r="H7" s="279"/>
      <c r="I7" s="278"/>
      <c r="J7" s="279" t="s">
        <v>95</v>
      </c>
      <c r="K7" s="278"/>
      <c r="L7" s="279" t="s">
        <v>95</v>
      </c>
      <c r="M7" s="278"/>
      <c r="N7" s="279"/>
      <c r="O7" s="278"/>
      <c r="P7" s="279"/>
      <c r="Q7" s="278"/>
      <c r="R7" s="279"/>
      <c r="S7" s="278"/>
      <c r="T7" s="279"/>
      <c r="U7" s="278"/>
      <c r="V7" s="279"/>
      <c r="W7" s="278">
        <v>10</v>
      </c>
      <c r="X7" s="279">
        <v>10</v>
      </c>
      <c r="Y7" s="278">
        <v>10</v>
      </c>
      <c r="Z7" s="279">
        <v>10</v>
      </c>
      <c r="AA7" s="278">
        <v>70</v>
      </c>
      <c r="AB7" s="279">
        <v>100</v>
      </c>
      <c r="AC7" s="278"/>
      <c r="AD7" s="279"/>
      <c r="AE7" s="278">
        <v>10</v>
      </c>
      <c r="AF7" s="279">
        <v>25</v>
      </c>
      <c r="AG7" s="278">
        <v>1.5</v>
      </c>
      <c r="AH7" s="279">
        <v>20</v>
      </c>
      <c r="AI7" s="278">
        <v>1.5</v>
      </c>
      <c r="AJ7" s="279">
        <v>20</v>
      </c>
      <c r="AK7" s="278"/>
      <c r="AL7" s="279"/>
      <c r="AM7" s="278"/>
      <c r="AN7" s="279"/>
      <c r="AO7" s="278"/>
      <c r="AP7" s="279"/>
      <c r="AQ7" s="278">
        <v>1</v>
      </c>
      <c r="AR7" s="279">
        <v>5</v>
      </c>
      <c r="AS7" s="278">
        <v>200</v>
      </c>
      <c r="AT7" s="279">
        <v>10</v>
      </c>
      <c r="AU7" s="278">
        <v>0.05</v>
      </c>
      <c r="AV7" s="279"/>
      <c r="AW7" s="278">
        <v>0.05</v>
      </c>
      <c r="AX7" s="279"/>
      <c r="AY7" s="278">
        <v>1</v>
      </c>
      <c r="AZ7" s="279"/>
      <c r="BA7" s="278">
        <v>0.5</v>
      </c>
      <c r="BB7" s="279">
        <v>2</v>
      </c>
      <c r="BC7" s="278"/>
      <c r="BD7" s="279">
        <v>2</v>
      </c>
      <c r="BE7" s="278"/>
      <c r="BF7" s="279"/>
      <c r="BG7" s="278">
        <v>5.0000000000000001E-3</v>
      </c>
      <c r="BH7" s="279"/>
      <c r="BI7" s="278"/>
      <c r="BJ7" s="279"/>
      <c r="BK7" s="278"/>
      <c r="BL7" s="279">
        <v>1.4</v>
      </c>
      <c r="BM7" s="278"/>
      <c r="BN7" s="279">
        <v>1.4</v>
      </c>
      <c r="BO7" s="278">
        <v>400</v>
      </c>
      <c r="BP7" s="279">
        <v>250</v>
      </c>
      <c r="BQ7" s="278">
        <v>200</v>
      </c>
      <c r="BR7" s="279">
        <v>150</v>
      </c>
      <c r="BS7" s="278"/>
      <c r="BT7" s="279">
        <v>0.4</v>
      </c>
      <c r="BU7" s="278">
        <v>0.01</v>
      </c>
      <c r="BV7" s="279">
        <v>0.1</v>
      </c>
      <c r="BW7" s="278">
        <v>5.0000000000000001E-3</v>
      </c>
      <c r="BX7" s="279">
        <v>0.01</v>
      </c>
      <c r="BY7" s="278">
        <v>0.02</v>
      </c>
      <c r="BZ7" s="279">
        <v>0.2</v>
      </c>
      <c r="CA7" s="278">
        <v>0.05</v>
      </c>
      <c r="CB7" s="279">
        <v>0.2</v>
      </c>
      <c r="CC7" s="278">
        <v>8.0000000000000002E-3</v>
      </c>
      <c r="CD7" s="279">
        <v>0.1</v>
      </c>
      <c r="CE7" s="278">
        <v>0.2</v>
      </c>
      <c r="CF7" s="279">
        <v>2</v>
      </c>
      <c r="CG7" s="278">
        <v>5.0000000000000001E-4</v>
      </c>
      <c r="CH7" s="279">
        <v>2E-3</v>
      </c>
      <c r="CI7" s="278">
        <v>0.05</v>
      </c>
      <c r="CJ7" s="279">
        <v>0.1</v>
      </c>
      <c r="CK7" s="278"/>
      <c r="CL7" s="279">
        <v>0.02</v>
      </c>
      <c r="CM7" s="278"/>
      <c r="CN7" s="279">
        <v>2</v>
      </c>
      <c r="CO7" s="278"/>
      <c r="CP7" s="279">
        <v>0.2</v>
      </c>
      <c r="CQ7" s="278"/>
      <c r="CR7" s="279">
        <v>5</v>
      </c>
      <c r="CS7" s="278"/>
      <c r="CT7" s="279">
        <v>0.01</v>
      </c>
      <c r="CU7" s="278"/>
      <c r="CV7" s="279">
        <v>0.1</v>
      </c>
      <c r="CW7" s="278"/>
      <c r="CX7" s="279">
        <v>0.1</v>
      </c>
      <c r="CY7" s="278"/>
      <c r="CZ7" s="279">
        <v>0.05</v>
      </c>
      <c r="DA7" s="278"/>
      <c r="DB7" s="279">
        <v>2.5</v>
      </c>
      <c r="DC7" s="278"/>
      <c r="DD7" s="279"/>
      <c r="DE7" s="278"/>
      <c r="DF7" s="279"/>
      <c r="DG7" s="278"/>
      <c r="DH7" s="279"/>
      <c r="DI7" s="278"/>
      <c r="DJ7" s="279"/>
      <c r="DK7" s="278"/>
      <c r="DL7" s="279"/>
      <c r="DM7" s="278"/>
      <c r="DN7" s="279"/>
      <c r="DO7" s="278"/>
      <c r="DP7" s="279"/>
      <c r="DQ7" s="278"/>
      <c r="DR7" s="279"/>
      <c r="DS7" s="278"/>
      <c r="DT7" s="279"/>
      <c r="DU7" s="278"/>
      <c r="DV7" s="279"/>
      <c r="DW7" s="19"/>
    </row>
    <row r="8" spans="1:131" s="1" customFormat="1" ht="28.5" customHeight="1" x14ac:dyDescent="0.2">
      <c r="A8" s="17"/>
      <c r="B8" s="21" t="s">
        <v>135</v>
      </c>
      <c r="C8" s="278"/>
      <c r="D8" s="279"/>
      <c r="E8" s="278"/>
      <c r="F8" s="279"/>
      <c r="G8" s="278"/>
      <c r="H8" s="279"/>
      <c r="I8" s="278">
        <v>8.5</v>
      </c>
      <c r="J8" s="279"/>
      <c r="K8" s="278">
        <v>8.5</v>
      </c>
      <c r="L8" s="279"/>
      <c r="M8" s="278">
        <v>8.5</v>
      </c>
      <c r="N8" s="279"/>
      <c r="O8" s="278"/>
      <c r="P8" s="279"/>
      <c r="Q8" s="278"/>
      <c r="R8" s="279"/>
      <c r="S8" s="278"/>
      <c r="T8" s="279"/>
      <c r="U8" s="278"/>
      <c r="V8" s="279"/>
      <c r="W8" s="278">
        <v>15</v>
      </c>
      <c r="X8" s="279"/>
      <c r="Y8" s="278">
        <v>15</v>
      </c>
      <c r="Z8" s="279"/>
      <c r="AA8" s="278">
        <v>100</v>
      </c>
      <c r="AB8" s="279"/>
      <c r="AC8" s="278"/>
      <c r="AD8" s="279"/>
      <c r="AE8" s="278">
        <v>15</v>
      </c>
      <c r="AF8" s="279"/>
      <c r="AG8" s="278">
        <v>2.5</v>
      </c>
      <c r="AH8" s="279"/>
      <c r="AI8" s="278">
        <v>2.5</v>
      </c>
      <c r="AJ8" s="279"/>
      <c r="AK8" s="278"/>
      <c r="AL8" s="279"/>
      <c r="AM8" s="278"/>
      <c r="AN8" s="279"/>
      <c r="AO8" s="278"/>
      <c r="AP8" s="279"/>
      <c r="AQ8" s="278">
        <v>2</v>
      </c>
      <c r="AR8" s="279"/>
      <c r="AS8" s="278">
        <v>800</v>
      </c>
      <c r="AT8" s="279"/>
      <c r="AU8" s="278">
        <v>0.1</v>
      </c>
      <c r="AV8" s="279"/>
      <c r="AW8" s="278">
        <v>0.1</v>
      </c>
      <c r="AX8" s="279"/>
      <c r="AY8" s="278">
        <v>1.5</v>
      </c>
      <c r="AZ8" s="279"/>
      <c r="BA8" s="278">
        <v>1</v>
      </c>
      <c r="BB8" s="279"/>
      <c r="BC8" s="278"/>
      <c r="BD8" s="279"/>
      <c r="BE8" s="278"/>
      <c r="BF8" s="279"/>
      <c r="BG8" s="278">
        <v>0.01</v>
      </c>
      <c r="BH8" s="279"/>
      <c r="BI8" s="278"/>
      <c r="BJ8" s="279"/>
      <c r="BK8" s="278"/>
      <c r="BL8" s="279"/>
      <c r="BM8" s="278"/>
      <c r="BN8" s="279"/>
      <c r="BO8" s="278">
        <v>480</v>
      </c>
      <c r="BP8" s="279"/>
      <c r="BQ8" s="278">
        <v>240</v>
      </c>
      <c r="BR8" s="279"/>
      <c r="BS8" s="278"/>
      <c r="BT8" s="279"/>
      <c r="BU8" s="278">
        <v>0.05</v>
      </c>
      <c r="BV8" s="279"/>
      <c r="BW8" s="278">
        <v>2.5000000000000001E-2</v>
      </c>
      <c r="BX8" s="279"/>
      <c r="BY8" s="278">
        <v>0.1</v>
      </c>
      <c r="BZ8" s="279"/>
      <c r="CA8" s="278">
        <v>0.25</v>
      </c>
      <c r="CB8" s="279"/>
      <c r="CC8" s="278">
        <v>0.04</v>
      </c>
      <c r="CD8" s="279"/>
      <c r="CE8" s="278">
        <v>1</v>
      </c>
      <c r="CF8" s="279"/>
      <c r="CG8" s="278">
        <v>2.5000000000000001E-3</v>
      </c>
      <c r="CH8" s="279"/>
      <c r="CI8" s="278">
        <v>0.25</v>
      </c>
      <c r="CJ8" s="279"/>
      <c r="CK8" s="278"/>
      <c r="CL8" s="279"/>
      <c r="CM8" s="278"/>
      <c r="CN8" s="279"/>
      <c r="CO8" s="278"/>
      <c r="CP8" s="279"/>
      <c r="CQ8" s="278"/>
      <c r="CR8" s="279"/>
      <c r="CS8" s="278"/>
      <c r="CT8" s="279"/>
      <c r="CU8" s="278"/>
      <c r="CV8" s="279"/>
      <c r="CW8" s="278"/>
      <c r="CX8" s="279"/>
      <c r="CY8" s="278"/>
      <c r="CZ8" s="279"/>
      <c r="DA8" s="278"/>
      <c r="DB8" s="279"/>
      <c r="DC8" s="278"/>
      <c r="DD8" s="279"/>
      <c r="DE8" s="278"/>
      <c r="DF8" s="279"/>
      <c r="DG8" s="278"/>
      <c r="DH8" s="279"/>
      <c r="DI8" s="278"/>
      <c r="DJ8" s="279"/>
      <c r="DK8" s="278"/>
      <c r="DL8" s="279"/>
      <c r="DM8" s="278"/>
      <c r="DN8" s="279"/>
      <c r="DO8" s="278"/>
      <c r="DP8" s="279"/>
      <c r="DQ8" s="278"/>
      <c r="DR8" s="279"/>
      <c r="DS8" s="278"/>
      <c r="DT8" s="279"/>
      <c r="DU8" s="278"/>
      <c r="DV8" s="279"/>
      <c r="DW8" s="19"/>
    </row>
    <row r="9" spans="1:131" s="1" customFormat="1" ht="28.5" customHeight="1" x14ac:dyDescent="0.2">
      <c r="A9" s="17"/>
      <c r="B9" s="21" t="s">
        <v>136</v>
      </c>
      <c r="C9" s="278"/>
      <c r="D9" s="279"/>
      <c r="E9" s="278"/>
      <c r="F9" s="279"/>
      <c r="G9" s="278"/>
      <c r="H9" s="279"/>
      <c r="I9" s="291">
        <v>7</v>
      </c>
      <c r="J9" s="292"/>
      <c r="K9" s="291">
        <v>7</v>
      </c>
      <c r="L9" s="292"/>
      <c r="M9" s="291">
        <v>7</v>
      </c>
      <c r="N9" s="292"/>
      <c r="O9" s="278">
        <v>3</v>
      </c>
      <c r="P9" s="279"/>
      <c r="Q9" s="278">
        <v>3</v>
      </c>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278"/>
      <c r="DT9" s="279"/>
      <c r="DU9" s="132"/>
      <c r="DV9" s="133"/>
      <c r="DW9" s="19"/>
    </row>
    <row r="10" spans="1:131" s="1" customFormat="1" ht="18.75" customHeight="1" x14ac:dyDescent="0.2">
      <c r="A10" s="17"/>
      <c r="B10" s="18" t="s">
        <v>71</v>
      </c>
      <c r="C10" s="249" t="s">
        <v>82</v>
      </c>
      <c r="D10" s="281"/>
      <c r="E10" s="249" t="s">
        <v>82</v>
      </c>
      <c r="F10" s="250"/>
      <c r="G10" s="249" t="s">
        <v>75</v>
      </c>
      <c r="H10" s="250"/>
      <c r="I10" s="249" t="s">
        <v>245</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86</v>
      </c>
      <c r="AB10" s="250"/>
      <c r="AC10" s="249" t="s">
        <v>85</v>
      </c>
      <c r="AD10" s="250"/>
      <c r="AE10" s="249" t="s">
        <v>192</v>
      </c>
      <c r="AF10" s="250"/>
      <c r="AG10" s="249" t="s">
        <v>220</v>
      </c>
      <c r="AH10" s="250"/>
      <c r="AI10" s="249" t="s">
        <v>86</v>
      </c>
      <c r="AJ10" s="250"/>
      <c r="AK10" s="249" t="s">
        <v>85</v>
      </c>
      <c r="AL10" s="250"/>
      <c r="AM10" s="249" t="s">
        <v>86</v>
      </c>
      <c r="AN10" s="250"/>
      <c r="AO10" s="249" t="s">
        <v>86</v>
      </c>
      <c r="AP10" s="250"/>
      <c r="AQ10" s="249" t="s">
        <v>85</v>
      </c>
      <c r="AR10" s="250"/>
      <c r="AS10" s="249" t="s">
        <v>76</v>
      </c>
      <c r="AT10" s="250"/>
      <c r="AU10" s="249" t="s">
        <v>220</v>
      </c>
      <c r="AV10" s="250"/>
      <c r="AW10" s="249" t="s">
        <v>75</v>
      </c>
      <c r="AX10" s="250"/>
      <c r="AY10" s="249" t="s">
        <v>75</v>
      </c>
      <c r="AZ10" s="250"/>
      <c r="BA10" s="249" t="s">
        <v>85</v>
      </c>
      <c r="BB10" s="250"/>
      <c r="BC10" s="249" t="s">
        <v>86</v>
      </c>
      <c r="BD10" s="250"/>
      <c r="BE10" s="249" t="s">
        <v>76</v>
      </c>
      <c r="BF10" s="250"/>
      <c r="BG10" s="249" t="s">
        <v>76</v>
      </c>
      <c r="BH10" s="250"/>
      <c r="BI10" s="249" t="s">
        <v>76</v>
      </c>
      <c r="BJ10" s="250"/>
      <c r="BK10" s="249" t="s">
        <v>220</v>
      </c>
      <c r="BL10" s="250"/>
      <c r="BM10" s="249" t="s">
        <v>86</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135"/>
      <c r="DV10" s="136"/>
      <c r="DW10" s="19"/>
    </row>
    <row r="11" spans="1:131" s="1" customFormat="1" ht="16.5" customHeight="1" x14ac:dyDescent="0.2">
      <c r="A11" s="17"/>
      <c r="B11" s="18" t="s">
        <v>12</v>
      </c>
      <c r="C11" s="249" t="s">
        <v>210</v>
      </c>
      <c r="D11" s="281"/>
      <c r="E11" s="249" t="s">
        <v>216</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215</v>
      </c>
      <c r="AD11" s="250"/>
      <c r="AE11" s="249" t="s">
        <v>214</v>
      </c>
      <c r="AF11" s="250"/>
      <c r="AG11" s="249" t="s">
        <v>210</v>
      </c>
      <c r="AH11" s="250"/>
      <c r="AI11" s="249"/>
      <c r="AJ11" s="250"/>
      <c r="AK11" s="249" t="s">
        <v>214</v>
      </c>
      <c r="AL11" s="250"/>
      <c r="AM11" s="249" t="s">
        <v>214</v>
      </c>
      <c r="AN11" s="250"/>
      <c r="AO11" s="249" t="s">
        <v>214</v>
      </c>
      <c r="AP11" s="250"/>
      <c r="AQ11" s="249" t="s">
        <v>214</v>
      </c>
      <c r="AR11" s="250"/>
      <c r="AS11" s="249" t="s">
        <v>214</v>
      </c>
      <c r="AT11" s="250"/>
      <c r="AU11" s="249" t="s">
        <v>210</v>
      </c>
      <c r="AV11" s="250"/>
      <c r="AW11" s="249"/>
      <c r="AX11" s="250"/>
      <c r="AY11" s="249" t="s">
        <v>213</v>
      </c>
      <c r="AZ11" s="250"/>
      <c r="BA11" s="249" t="s">
        <v>213</v>
      </c>
      <c r="BB11" s="250"/>
      <c r="BC11" s="249"/>
      <c r="BD11" s="250"/>
      <c r="BE11" s="249" t="s">
        <v>204</v>
      </c>
      <c r="BF11" s="250"/>
      <c r="BG11" s="249" t="s">
        <v>204</v>
      </c>
      <c r="BH11" s="250"/>
      <c r="BI11" s="249"/>
      <c r="BJ11" s="250"/>
      <c r="BK11" s="249" t="s">
        <v>210</v>
      </c>
      <c r="BL11" s="250"/>
      <c r="BM11" s="249"/>
      <c r="BN11" s="250"/>
      <c r="BO11" s="249" t="s">
        <v>213</v>
      </c>
      <c r="BP11" s="250"/>
      <c r="BQ11" s="249" t="s">
        <v>213</v>
      </c>
      <c r="BR11" s="250"/>
      <c r="BS11" s="249" t="s">
        <v>213</v>
      </c>
      <c r="BT11" s="250"/>
      <c r="BU11" s="249" t="s">
        <v>213</v>
      </c>
      <c r="BV11" s="250"/>
      <c r="BW11" s="249" t="s">
        <v>213</v>
      </c>
      <c r="BX11" s="250"/>
      <c r="BY11" s="249" t="s">
        <v>213</v>
      </c>
      <c r="BZ11" s="250"/>
      <c r="CA11" s="249" t="s">
        <v>213</v>
      </c>
      <c r="CB11" s="250"/>
      <c r="CC11" s="249" t="s">
        <v>213</v>
      </c>
      <c r="CD11" s="250"/>
      <c r="CE11" s="249" t="s">
        <v>213</v>
      </c>
      <c r="CF11" s="250"/>
      <c r="CG11" s="249" t="s">
        <v>213</v>
      </c>
      <c r="CH11" s="250"/>
      <c r="CI11" s="249" t="s">
        <v>213</v>
      </c>
      <c r="CJ11" s="250"/>
      <c r="CK11" s="249" t="s">
        <v>213</v>
      </c>
      <c r="CL11" s="250"/>
      <c r="CM11" s="249" t="s">
        <v>213</v>
      </c>
      <c r="CN11" s="250"/>
      <c r="CO11" s="249" t="s">
        <v>213</v>
      </c>
      <c r="CP11" s="250"/>
      <c r="CQ11" s="249" t="s">
        <v>213</v>
      </c>
      <c r="CR11" s="250"/>
      <c r="CS11" s="249" t="s">
        <v>213</v>
      </c>
      <c r="CT11" s="250"/>
      <c r="CU11" s="249" t="s">
        <v>213</v>
      </c>
      <c r="CV11" s="250"/>
      <c r="CW11" s="249" t="s">
        <v>213</v>
      </c>
      <c r="CX11" s="250"/>
      <c r="CY11" s="249" t="s">
        <v>213</v>
      </c>
      <c r="CZ11" s="250"/>
      <c r="DA11" s="249" t="s">
        <v>213</v>
      </c>
      <c r="DB11" s="250"/>
      <c r="DC11" s="249" t="s">
        <v>213</v>
      </c>
      <c r="DD11" s="250"/>
      <c r="DE11" s="249" t="s">
        <v>213</v>
      </c>
      <c r="DF11" s="250"/>
      <c r="DG11" s="249" t="s">
        <v>213</v>
      </c>
      <c r="DH11" s="250"/>
      <c r="DI11" s="249" t="s">
        <v>213</v>
      </c>
      <c r="DJ11" s="250"/>
      <c r="DK11" s="249" t="s">
        <v>213</v>
      </c>
      <c r="DL11" s="250"/>
      <c r="DM11" s="249" t="s">
        <v>213</v>
      </c>
      <c r="DN11" s="250"/>
      <c r="DO11" s="249" t="s">
        <v>213</v>
      </c>
      <c r="DP11" s="250"/>
      <c r="DQ11" s="249"/>
      <c r="DR11" s="250"/>
      <c r="DS11" s="249"/>
      <c r="DT11" s="250"/>
      <c r="DU11" s="135"/>
      <c r="DV11" s="136"/>
      <c r="DW11" s="19"/>
    </row>
    <row r="12" spans="1:131" ht="25.5" customHeight="1" x14ac:dyDescent="0.2">
      <c r="A12" s="113"/>
      <c r="B12" s="18" t="s">
        <v>13</v>
      </c>
      <c r="C12" s="249">
        <v>30</v>
      </c>
      <c r="D12" s="280"/>
      <c r="E12" s="249">
        <v>30</v>
      </c>
      <c r="F12" s="250"/>
      <c r="G12" s="249">
        <v>4</v>
      </c>
      <c r="H12" s="280"/>
      <c r="I12" s="249">
        <v>30</v>
      </c>
      <c r="J12" s="250"/>
      <c r="K12" s="249">
        <v>30</v>
      </c>
      <c r="L12" s="250"/>
      <c r="M12" s="249"/>
      <c r="N12" s="280"/>
      <c r="O12" s="249">
        <v>30</v>
      </c>
      <c r="P12" s="250"/>
      <c r="Q12" s="249"/>
      <c r="R12" s="280"/>
      <c r="S12" s="249">
        <v>30</v>
      </c>
      <c r="T12" s="250"/>
      <c r="U12" s="249"/>
      <c r="V12" s="280"/>
      <c r="W12" s="249">
        <v>8</v>
      </c>
      <c r="X12" s="280"/>
      <c r="Y12" s="249">
        <v>8</v>
      </c>
      <c r="Z12" s="280"/>
      <c r="AA12" s="249">
        <v>8</v>
      </c>
      <c r="AB12" s="280"/>
      <c r="AC12" s="249"/>
      <c r="AD12" s="250"/>
      <c r="AE12" s="249">
        <v>4</v>
      </c>
      <c r="AF12" s="250"/>
      <c r="AG12" s="249">
        <v>30</v>
      </c>
      <c r="AH12" s="250"/>
      <c r="AI12" s="249"/>
      <c r="AJ12" s="250"/>
      <c r="AK12" s="249">
        <v>4</v>
      </c>
      <c r="AL12" s="250"/>
      <c r="AM12" s="249">
        <v>4</v>
      </c>
      <c r="AN12" s="250"/>
      <c r="AO12" s="249">
        <v>4</v>
      </c>
      <c r="AP12" s="250"/>
      <c r="AQ12" s="249">
        <v>4</v>
      </c>
      <c r="AR12" s="250"/>
      <c r="AS12" s="249">
        <v>4</v>
      </c>
      <c r="AT12" s="250"/>
      <c r="AU12" s="249">
        <v>30</v>
      </c>
      <c r="AV12" s="250"/>
      <c r="AW12" s="249"/>
      <c r="AX12" s="250"/>
      <c r="AY12" s="249">
        <v>1</v>
      </c>
      <c r="AZ12" s="250"/>
      <c r="BA12" s="249">
        <v>1</v>
      </c>
      <c r="BB12" s="250"/>
      <c r="BC12" s="249"/>
      <c r="BD12" s="250"/>
      <c r="BE12" s="249"/>
      <c r="BF12" s="250"/>
      <c r="BG12" s="249"/>
      <c r="BH12" s="250"/>
      <c r="BI12" s="249"/>
      <c r="BJ12" s="250"/>
      <c r="BK12" s="249">
        <v>30</v>
      </c>
      <c r="BL12" s="250"/>
      <c r="BM12" s="249"/>
      <c r="BN12" s="250"/>
      <c r="BO12" s="249">
        <v>1</v>
      </c>
      <c r="BP12" s="250"/>
      <c r="BQ12" s="249">
        <v>1</v>
      </c>
      <c r="BR12" s="250"/>
      <c r="BS12" s="249">
        <v>1</v>
      </c>
      <c r="BT12" s="250"/>
      <c r="BU12" s="249">
        <v>1</v>
      </c>
      <c r="BV12" s="250"/>
      <c r="BW12" s="249">
        <v>1</v>
      </c>
      <c r="BX12" s="250"/>
      <c r="BY12" s="249">
        <v>1</v>
      </c>
      <c r="BZ12" s="250"/>
      <c r="CA12" s="249">
        <v>1</v>
      </c>
      <c r="CB12" s="250"/>
      <c r="CC12" s="249">
        <v>1</v>
      </c>
      <c r="CD12" s="250"/>
      <c r="CE12" s="249">
        <v>1</v>
      </c>
      <c r="CF12" s="250"/>
      <c r="CG12" s="249">
        <v>1</v>
      </c>
      <c r="CH12" s="250"/>
      <c r="CI12" s="249">
        <v>1</v>
      </c>
      <c r="CJ12" s="250"/>
      <c r="CK12" s="249">
        <v>1</v>
      </c>
      <c r="CL12" s="250"/>
      <c r="CM12" s="249">
        <v>1</v>
      </c>
      <c r="CN12" s="250"/>
      <c r="CO12" s="249">
        <v>1</v>
      </c>
      <c r="CP12" s="250"/>
      <c r="CQ12" s="249">
        <v>1</v>
      </c>
      <c r="CR12" s="250"/>
      <c r="CS12" s="249">
        <v>1</v>
      </c>
      <c r="CT12" s="250"/>
      <c r="CU12" s="249">
        <v>1</v>
      </c>
      <c r="CV12" s="250"/>
      <c r="CW12" s="249">
        <v>1</v>
      </c>
      <c r="CX12" s="250"/>
      <c r="CY12" s="249">
        <v>1</v>
      </c>
      <c r="CZ12" s="250"/>
      <c r="DA12" s="249">
        <v>1</v>
      </c>
      <c r="DB12" s="250"/>
      <c r="DC12" s="249">
        <v>1</v>
      </c>
      <c r="DD12" s="250"/>
      <c r="DE12" s="249">
        <v>1</v>
      </c>
      <c r="DF12" s="250"/>
      <c r="DG12" s="249">
        <v>1</v>
      </c>
      <c r="DH12" s="250"/>
      <c r="DI12" s="249">
        <v>1</v>
      </c>
      <c r="DJ12" s="250"/>
      <c r="DK12" s="249">
        <v>1</v>
      </c>
      <c r="DL12" s="250"/>
      <c r="DM12" s="249">
        <v>1</v>
      </c>
      <c r="DN12" s="250"/>
      <c r="DO12" s="249">
        <v>1</v>
      </c>
      <c r="DP12" s="250"/>
      <c r="DQ12" s="249"/>
      <c r="DR12" s="250"/>
      <c r="DS12" s="249"/>
      <c r="DT12" s="250"/>
      <c r="DU12" s="288"/>
      <c r="DV12" s="289"/>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946"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945" priority="13" stopIfTrue="1" operator="lessThan">
      <formula>F$12</formula>
    </cfRule>
  </conditionalFormatting>
  <conditionalFormatting sqref="F46 H46 J46 T46 V46 P46 R46 X46 N46 Z46">
    <cfRule type="cellIs" dxfId="944" priority="14" stopIfTrue="1" operator="greaterThan">
      <formula>F10</formula>
    </cfRule>
  </conditionalFormatting>
  <conditionalFormatting sqref="F47 H47 J47 T47 V47 P47 R47 X47 N47 Z47">
    <cfRule type="cellIs" dxfId="943"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942"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941"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940" priority="18" stopIfTrue="1">
      <formula>AND(NOT(ISBLANK(C$8)),C15&gt;C$8)</formula>
    </cfRule>
    <cfRule type="expression" dxfId="939"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938"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937" priority="21" stopIfTrue="1" operator="greaterThan">
      <formula>$C$6</formula>
    </cfRule>
  </conditionalFormatting>
  <conditionalFormatting sqref="L45">
    <cfRule type="cellIs" dxfId="936" priority="5" stopIfTrue="1" operator="lessThan">
      <formula>L$12</formula>
    </cfRule>
  </conditionalFormatting>
  <conditionalFormatting sqref="L46">
    <cfRule type="cellIs" dxfId="935" priority="6" stopIfTrue="1" operator="greaterThan">
      <formula>L10</formula>
    </cfRule>
  </conditionalFormatting>
  <conditionalFormatting sqref="L47">
    <cfRule type="cellIs" dxfId="934" priority="7" stopIfTrue="1" operator="greaterThan">
      <formula>L10</formula>
    </cfRule>
  </conditionalFormatting>
  <conditionalFormatting sqref="K15:K44">
    <cfRule type="expression" dxfId="933" priority="8" stopIfTrue="1">
      <formula>AND(NOT(ISBLANK(K$8)),K15&gt;K$8)</formula>
    </cfRule>
    <cfRule type="expression" dxfId="932" priority="9" stopIfTrue="1">
      <formula>AND(NOT(ISBLANK(K$8)),K15&lt;K$9,NOT(ISBLANK(K15)))</formula>
    </cfRule>
  </conditionalFormatting>
  <conditionalFormatting sqref="K45">
    <cfRule type="cellIs" dxfId="931" priority="10" stopIfTrue="1" operator="lessThan">
      <formula>$C$12</formula>
    </cfRule>
  </conditionalFormatting>
  <conditionalFormatting sqref="K46">
    <cfRule type="cellIs" dxfId="930"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929" priority="3" stopIfTrue="1">
      <formula>AND(NOT(ISBLANK(C$8)),C14&gt;C$8)</formula>
    </cfRule>
    <cfRule type="expression" dxfId="928" priority="4" stopIfTrue="1">
      <formula>AND(NOT(ISBLANK(C$8)),C14&lt;C$9,NOT(ISBLANK(C14)))</formula>
    </cfRule>
  </conditionalFormatting>
  <conditionalFormatting sqref="K14">
    <cfRule type="expression" dxfId="927" priority="1" stopIfTrue="1">
      <formula>AND(NOT(ISBLANK(K$8)),K14&gt;K$8)</formula>
    </cfRule>
    <cfRule type="expression" dxfId="926"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26</v>
      </c>
      <c r="Z4" s="287"/>
      <c r="AA4" s="286">
        <v>29</v>
      </c>
      <c r="AB4" s="287"/>
      <c r="AC4" s="286">
        <v>38</v>
      </c>
      <c r="AD4" s="287"/>
      <c r="AE4" s="286">
        <v>33</v>
      </c>
      <c r="AF4" s="287"/>
      <c r="AG4" s="286">
        <v>33</v>
      </c>
      <c r="AH4" s="287"/>
      <c r="AI4" s="286">
        <v>31</v>
      </c>
      <c r="AJ4" s="287"/>
      <c r="AK4" s="286">
        <v>35</v>
      </c>
      <c r="AL4" s="287"/>
      <c r="AM4" s="286">
        <v>37</v>
      </c>
      <c r="AN4" s="287"/>
      <c r="AO4" s="286">
        <v>39</v>
      </c>
      <c r="AP4" s="287"/>
      <c r="AQ4" s="286">
        <v>43</v>
      </c>
      <c r="AR4" s="287"/>
      <c r="AS4" s="286">
        <v>45</v>
      </c>
      <c r="AT4" s="287"/>
      <c r="AU4" s="286">
        <v>45</v>
      </c>
      <c r="AV4" s="287"/>
      <c r="AW4" s="286">
        <v>40</v>
      </c>
      <c r="AX4" s="287"/>
      <c r="AY4" s="286">
        <v>42</v>
      </c>
      <c r="AZ4" s="287"/>
      <c r="BA4" s="286">
        <v>50</v>
      </c>
      <c r="BB4" s="287"/>
      <c r="BC4" s="286">
        <v>46</v>
      </c>
      <c r="BD4" s="287"/>
      <c r="BE4" s="286">
        <v>47</v>
      </c>
      <c r="BF4" s="287"/>
      <c r="BG4" s="286">
        <v>48</v>
      </c>
      <c r="BH4" s="287"/>
      <c r="BI4" s="286">
        <v>53</v>
      </c>
      <c r="BJ4" s="287"/>
      <c r="BK4" s="286">
        <v>53</v>
      </c>
      <c r="BL4" s="287"/>
      <c r="BM4" s="286">
        <v>54</v>
      </c>
      <c r="BN4" s="287"/>
      <c r="BO4" s="286">
        <v>55</v>
      </c>
      <c r="BP4" s="287"/>
      <c r="BQ4" s="286">
        <v>56</v>
      </c>
      <c r="BR4" s="287"/>
      <c r="BS4" s="286">
        <v>71</v>
      </c>
      <c r="BT4" s="287"/>
      <c r="BU4" s="286">
        <v>63</v>
      </c>
      <c r="BV4" s="287"/>
      <c r="BW4" s="286">
        <v>64</v>
      </c>
      <c r="BX4" s="287"/>
      <c r="BY4" s="286">
        <v>65</v>
      </c>
      <c r="BZ4" s="287"/>
      <c r="CA4" s="286">
        <v>66</v>
      </c>
      <c r="CB4" s="287"/>
      <c r="CC4" s="286">
        <v>67</v>
      </c>
      <c r="CD4" s="287"/>
      <c r="CE4" s="286">
        <v>68</v>
      </c>
      <c r="CF4" s="287"/>
      <c r="CG4" s="286">
        <v>69</v>
      </c>
      <c r="CH4" s="287"/>
      <c r="CI4" s="286">
        <v>78</v>
      </c>
      <c r="CJ4" s="287"/>
      <c r="CK4" s="286">
        <v>79</v>
      </c>
      <c r="CL4" s="287"/>
      <c r="CM4" s="286">
        <v>74</v>
      </c>
      <c r="CN4" s="287"/>
      <c r="CO4" s="286">
        <v>82</v>
      </c>
      <c r="CP4" s="287"/>
      <c r="CQ4" s="286">
        <v>72</v>
      </c>
      <c r="CR4" s="287"/>
      <c r="CS4" s="286">
        <v>76</v>
      </c>
      <c r="CT4" s="287"/>
      <c r="CU4" s="286">
        <v>83</v>
      </c>
      <c r="CV4" s="287"/>
      <c r="CW4" s="286">
        <v>73</v>
      </c>
      <c r="CX4" s="287"/>
      <c r="CY4" s="286">
        <v>80</v>
      </c>
      <c r="CZ4" s="287"/>
      <c r="DA4" s="286">
        <v>70</v>
      </c>
      <c r="DB4" s="287"/>
      <c r="DC4" s="286">
        <v>75</v>
      </c>
      <c r="DD4" s="287"/>
      <c r="DE4" s="286">
        <v>77</v>
      </c>
      <c r="DF4" s="287"/>
      <c r="DG4" s="286">
        <v>59</v>
      </c>
      <c r="DH4" s="287"/>
      <c r="DI4" s="286">
        <v>81</v>
      </c>
      <c r="DJ4" s="287"/>
      <c r="DK4" s="286">
        <v>62</v>
      </c>
      <c r="DL4" s="287"/>
      <c r="DM4" s="286">
        <v>84</v>
      </c>
      <c r="DN4" s="287"/>
      <c r="DO4" s="286">
        <v>85</v>
      </c>
      <c r="DP4" s="287"/>
      <c r="DQ4" s="286">
        <v>87</v>
      </c>
      <c r="DR4" s="287"/>
      <c r="DS4" s="286"/>
      <c r="DT4" s="287"/>
      <c r="DU4" s="17"/>
      <c r="DV4" s="293"/>
      <c r="DW4" s="293"/>
      <c r="DX4" s="293"/>
      <c r="DY4" s="293"/>
      <c r="DZ4" s="293"/>
      <c r="EA4" s="293"/>
      <c r="EB4" s="293"/>
      <c r="EC4" s="293"/>
      <c r="ED4" s="293"/>
      <c r="EE4" s="293"/>
      <c r="EF4" s="293"/>
      <c r="EG4" s="293"/>
      <c r="EH4" s="293"/>
      <c r="EI4" s="293"/>
      <c r="EJ4" s="293"/>
      <c r="EK4" s="293"/>
      <c r="EL4" s="293"/>
      <c r="EM4" s="293"/>
      <c r="EN4" s="293"/>
      <c r="EO4" s="293"/>
      <c r="EP4" s="86"/>
      <c r="EQ4" s="86"/>
      <c r="ER4" s="86"/>
      <c r="ES4" s="86"/>
      <c r="ET4" s="86"/>
      <c r="EU4" s="86"/>
    </row>
    <row r="5" spans="1:151" s="1" customFormat="1" ht="24.7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195</v>
      </c>
      <c r="Z5" s="250"/>
      <c r="AA5" s="249" t="s">
        <v>196</v>
      </c>
      <c r="AB5" s="250"/>
      <c r="AC5" s="249" t="s">
        <v>17</v>
      </c>
      <c r="AD5" s="250"/>
      <c r="AE5" s="249" t="s">
        <v>105</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49" t="s">
        <v>88</v>
      </c>
      <c r="BN5" s="250"/>
      <c r="BO5" s="249" t="s">
        <v>72</v>
      </c>
      <c r="BP5" s="250"/>
      <c r="BQ5" s="249" t="s">
        <v>73</v>
      </c>
      <c r="BR5" s="250"/>
      <c r="BS5" s="249" t="s">
        <v>146</v>
      </c>
      <c r="BT5" s="250"/>
      <c r="BU5" s="249" t="s">
        <v>115</v>
      </c>
      <c r="BV5" s="250"/>
      <c r="BW5" s="249" t="s">
        <v>143</v>
      </c>
      <c r="BX5" s="250"/>
      <c r="BY5" s="249" t="s">
        <v>140</v>
      </c>
      <c r="BZ5" s="250"/>
      <c r="CA5" s="249" t="s">
        <v>139</v>
      </c>
      <c r="CB5" s="250"/>
      <c r="CC5" s="249" t="s">
        <v>141</v>
      </c>
      <c r="CD5" s="250"/>
      <c r="CE5" s="249" t="s">
        <v>142</v>
      </c>
      <c r="CF5" s="250"/>
      <c r="CG5" s="249" t="s">
        <v>144</v>
      </c>
      <c r="CH5" s="250"/>
      <c r="CI5" s="249" t="s">
        <v>129</v>
      </c>
      <c r="CJ5" s="250"/>
      <c r="CK5" s="249" t="s">
        <v>150</v>
      </c>
      <c r="CL5" s="250"/>
      <c r="CM5" s="249" t="s">
        <v>148</v>
      </c>
      <c r="CN5" s="250"/>
      <c r="CO5" s="249" t="s">
        <v>56</v>
      </c>
      <c r="CP5" s="250"/>
      <c r="CQ5" s="249" t="s">
        <v>147</v>
      </c>
      <c r="CR5" s="250"/>
      <c r="CS5" s="249" t="s">
        <v>165</v>
      </c>
      <c r="CT5" s="250"/>
      <c r="CU5" s="249" t="s">
        <v>152</v>
      </c>
      <c r="CV5" s="250"/>
      <c r="CW5" s="249" t="s">
        <v>125</v>
      </c>
      <c r="CX5" s="250"/>
      <c r="CY5" s="249" t="s">
        <v>151</v>
      </c>
      <c r="CZ5" s="250"/>
      <c r="DA5" s="249" t="s">
        <v>145</v>
      </c>
      <c r="DB5" s="250"/>
      <c r="DC5" s="249" t="s">
        <v>80</v>
      </c>
      <c r="DD5" s="250"/>
      <c r="DE5" s="249" t="s">
        <v>149</v>
      </c>
      <c r="DF5" s="250"/>
      <c r="DG5" s="249" t="s">
        <v>74</v>
      </c>
      <c r="DH5" s="250"/>
      <c r="DI5" s="249" t="s">
        <v>90</v>
      </c>
      <c r="DJ5" s="250"/>
      <c r="DK5" s="249" t="s">
        <v>114</v>
      </c>
      <c r="DL5" s="250"/>
      <c r="DM5" s="249" t="s">
        <v>153</v>
      </c>
      <c r="DN5" s="250"/>
      <c r="DO5" s="249" t="s">
        <v>18</v>
      </c>
      <c r="DP5" s="250"/>
      <c r="DQ5" s="249" t="s">
        <v>40</v>
      </c>
      <c r="DR5" s="250"/>
      <c r="DS5" s="284" t="s">
        <v>162</v>
      </c>
      <c r="DT5" s="285"/>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c r="DP6" s="250"/>
      <c r="DQ6" s="249"/>
      <c r="DR6" s="250"/>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8"/>
      <c r="D7" s="279"/>
      <c r="E7" s="278"/>
      <c r="F7" s="279"/>
      <c r="G7" s="278"/>
      <c r="H7" s="279"/>
      <c r="I7" s="278"/>
      <c r="J7" s="279" t="s">
        <v>95</v>
      </c>
      <c r="K7" s="278"/>
      <c r="L7" s="279"/>
      <c r="M7" s="278"/>
      <c r="N7" s="279"/>
      <c r="O7" s="278"/>
      <c r="P7" s="279"/>
      <c r="Q7" s="278"/>
      <c r="R7" s="279"/>
      <c r="S7" s="278"/>
      <c r="T7" s="279"/>
      <c r="U7" s="278">
        <v>10</v>
      </c>
      <c r="V7" s="279">
        <v>10</v>
      </c>
      <c r="W7" s="278">
        <v>10</v>
      </c>
      <c r="X7" s="279">
        <v>10</v>
      </c>
      <c r="Y7" s="278">
        <v>70</v>
      </c>
      <c r="Z7" s="279">
        <v>100</v>
      </c>
      <c r="AA7" s="278"/>
      <c r="AB7" s="279"/>
      <c r="AC7" s="278">
        <v>10</v>
      </c>
      <c r="AD7" s="279">
        <v>25</v>
      </c>
      <c r="AE7" s="278">
        <v>1.5</v>
      </c>
      <c r="AF7" s="279">
        <v>20</v>
      </c>
      <c r="AG7" s="278">
        <v>1.5</v>
      </c>
      <c r="AH7" s="279">
        <v>20</v>
      </c>
      <c r="AI7" s="278"/>
      <c r="AJ7" s="279"/>
      <c r="AK7" s="278"/>
      <c r="AL7" s="279"/>
      <c r="AM7" s="278"/>
      <c r="AN7" s="279"/>
      <c r="AO7" s="278">
        <v>1</v>
      </c>
      <c r="AP7" s="279">
        <v>5</v>
      </c>
      <c r="AQ7" s="278">
        <v>200</v>
      </c>
      <c r="AR7" s="279">
        <v>10</v>
      </c>
      <c r="AS7" s="278">
        <v>0.05</v>
      </c>
      <c r="AT7" s="279"/>
      <c r="AU7" s="278">
        <v>0.05</v>
      </c>
      <c r="AV7" s="279"/>
      <c r="AW7" s="278">
        <v>1</v>
      </c>
      <c r="AX7" s="279"/>
      <c r="AY7" s="278">
        <v>0.5</v>
      </c>
      <c r="AZ7" s="279">
        <v>2</v>
      </c>
      <c r="BA7" s="278"/>
      <c r="BB7" s="279">
        <v>2</v>
      </c>
      <c r="BC7" s="278"/>
      <c r="BD7" s="279"/>
      <c r="BE7" s="278">
        <v>5.0000000000000001E-3</v>
      </c>
      <c r="BF7" s="279"/>
      <c r="BG7" s="278"/>
      <c r="BH7" s="279"/>
      <c r="BI7" s="278"/>
      <c r="BJ7" s="279">
        <v>1.4</v>
      </c>
      <c r="BK7" s="278"/>
      <c r="BL7" s="279">
        <v>1.4</v>
      </c>
      <c r="BM7" s="278">
        <v>400</v>
      </c>
      <c r="BN7" s="279">
        <v>250</v>
      </c>
      <c r="BO7" s="278">
        <v>200</v>
      </c>
      <c r="BP7" s="279">
        <v>150</v>
      </c>
      <c r="BQ7" s="278"/>
      <c r="BR7" s="279">
        <v>0.4</v>
      </c>
      <c r="BS7" s="278">
        <v>0.01</v>
      </c>
      <c r="BT7" s="279">
        <v>0.1</v>
      </c>
      <c r="BU7" s="278">
        <v>5.0000000000000001E-3</v>
      </c>
      <c r="BV7" s="279">
        <v>0.01</v>
      </c>
      <c r="BW7" s="278">
        <v>0.02</v>
      </c>
      <c r="BX7" s="279">
        <v>0.2</v>
      </c>
      <c r="BY7" s="278">
        <v>0.05</v>
      </c>
      <c r="BZ7" s="279">
        <v>0.2</v>
      </c>
      <c r="CA7" s="278">
        <v>8.0000000000000002E-3</v>
      </c>
      <c r="CB7" s="279">
        <v>0.1</v>
      </c>
      <c r="CC7" s="278">
        <v>0.2</v>
      </c>
      <c r="CD7" s="279">
        <v>2</v>
      </c>
      <c r="CE7" s="278">
        <v>5.0000000000000001E-4</v>
      </c>
      <c r="CF7" s="279">
        <v>2E-3</v>
      </c>
      <c r="CG7" s="278">
        <v>0.05</v>
      </c>
      <c r="CH7" s="279">
        <v>0.1</v>
      </c>
      <c r="CI7" s="278"/>
      <c r="CJ7" s="279">
        <v>0.02</v>
      </c>
      <c r="CK7" s="278"/>
      <c r="CL7" s="279">
        <v>2</v>
      </c>
      <c r="CM7" s="278"/>
      <c r="CN7" s="279">
        <v>0.2</v>
      </c>
      <c r="CO7" s="278"/>
      <c r="CP7" s="279">
        <v>5</v>
      </c>
      <c r="CQ7" s="278"/>
      <c r="CR7" s="279">
        <v>0.01</v>
      </c>
      <c r="CS7" s="278"/>
      <c r="CT7" s="279">
        <v>0.1</v>
      </c>
      <c r="CU7" s="278"/>
      <c r="CV7" s="279">
        <v>0.1</v>
      </c>
      <c r="CW7" s="278"/>
      <c r="CX7" s="279">
        <v>0.05</v>
      </c>
      <c r="CY7" s="278"/>
      <c r="CZ7" s="279">
        <v>2.5</v>
      </c>
      <c r="DA7" s="278"/>
      <c r="DB7" s="279"/>
      <c r="DC7" s="278"/>
      <c r="DD7" s="279"/>
      <c r="DE7" s="278"/>
      <c r="DF7" s="279"/>
      <c r="DG7" s="278"/>
      <c r="DH7" s="279"/>
      <c r="DI7" s="278"/>
      <c r="DJ7" s="279"/>
      <c r="DK7" s="278"/>
      <c r="DL7" s="279"/>
      <c r="DM7" s="278"/>
      <c r="DN7" s="279"/>
      <c r="DO7" s="278"/>
      <c r="DP7" s="279"/>
      <c r="DQ7" s="278"/>
      <c r="DR7" s="279"/>
      <c r="DS7" s="278"/>
      <c r="DT7" s="27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8"/>
      <c r="D8" s="279"/>
      <c r="E8" s="278"/>
      <c r="F8" s="279"/>
      <c r="G8" s="278"/>
      <c r="H8" s="279"/>
      <c r="I8" s="278">
        <v>8.5</v>
      </c>
      <c r="J8" s="279"/>
      <c r="K8" s="278">
        <v>8.5</v>
      </c>
      <c r="L8" s="279"/>
      <c r="M8" s="278"/>
      <c r="N8" s="279"/>
      <c r="O8" s="278"/>
      <c r="P8" s="279"/>
      <c r="Q8" s="278"/>
      <c r="R8" s="279"/>
      <c r="S8" s="278"/>
      <c r="T8" s="279"/>
      <c r="U8" s="278">
        <v>15</v>
      </c>
      <c r="V8" s="279"/>
      <c r="W8" s="278">
        <v>15</v>
      </c>
      <c r="X8" s="279"/>
      <c r="Y8" s="278">
        <v>100</v>
      </c>
      <c r="Z8" s="279"/>
      <c r="AA8" s="278"/>
      <c r="AB8" s="279"/>
      <c r="AC8" s="278">
        <v>15</v>
      </c>
      <c r="AD8" s="279"/>
      <c r="AE8" s="278">
        <v>2.5</v>
      </c>
      <c r="AF8" s="279"/>
      <c r="AG8" s="278">
        <v>2.5</v>
      </c>
      <c r="AH8" s="279"/>
      <c r="AI8" s="278"/>
      <c r="AJ8" s="279"/>
      <c r="AK8" s="278"/>
      <c r="AL8" s="279"/>
      <c r="AM8" s="278"/>
      <c r="AN8" s="279"/>
      <c r="AO8" s="278">
        <v>2</v>
      </c>
      <c r="AP8" s="279"/>
      <c r="AQ8" s="278">
        <v>800</v>
      </c>
      <c r="AR8" s="279"/>
      <c r="AS8" s="278">
        <v>0.1</v>
      </c>
      <c r="AT8" s="279"/>
      <c r="AU8" s="278">
        <v>0.1</v>
      </c>
      <c r="AV8" s="279"/>
      <c r="AW8" s="278">
        <v>1.5</v>
      </c>
      <c r="AX8" s="279"/>
      <c r="AY8" s="278">
        <v>1</v>
      </c>
      <c r="AZ8" s="279"/>
      <c r="BA8" s="278"/>
      <c r="BB8" s="279"/>
      <c r="BC8" s="278"/>
      <c r="BD8" s="279"/>
      <c r="BE8" s="278">
        <v>0.01</v>
      </c>
      <c r="BF8" s="279"/>
      <c r="BG8" s="278"/>
      <c r="BH8" s="279"/>
      <c r="BI8" s="278"/>
      <c r="BJ8" s="279"/>
      <c r="BK8" s="278"/>
      <c r="BL8" s="279"/>
      <c r="BM8" s="278">
        <v>480</v>
      </c>
      <c r="BN8" s="279"/>
      <c r="BO8" s="278">
        <v>240</v>
      </c>
      <c r="BP8" s="279"/>
      <c r="BQ8" s="278"/>
      <c r="BR8" s="279"/>
      <c r="BS8" s="278">
        <v>0.05</v>
      </c>
      <c r="BT8" s="279"/>
      <c r="BU8" s="278">
        <v>2.5000000000000001E-2</v>
      </c>
      <c r="BV8" s="279"/>
      <c r="BW8" s="278">
        <v>0.1</v>
      </c>
      <c r="BX8" s="279"/>
      <c r="BY8" s="278">
        <v>0.25</v>
      </c>
      <c r="BZ8" s="279"/>
      <c r="CA8" s="278">
        <v>0.04</v>
      </c>
      <c r="CB8" s="279"/>
      <c r="CC8" s="278">
        <v>1</v>
      </c>
      <c r="CD8" s="279"/>
      <c r="CE8" s="278">
        <v>2.5000000000000001E-3</v>
      </c>
      <c r="CF8" s="279"/>
      <c r="CG8" s="278">
        <v>0.25</v>
      </c>
      <c r="CH8" s="279"/>
      <c r="CI8" s="278"/>
      <c r="CJ8" s="279"/>
      <c r="CK8" s="278"/>
      <c r="CL8" s="279"/>
      <c r="CM8" s="278"/>
      <c r="CN8" s="279"/>
      <c r="CO8" s="278"/>
      <c r="CP8" s="279"/>
      <c r="CQ8" s="278"/>
      <c r="CR8" s="279"/>
      <c r="CS8" s="278"/>
      <c r="CT8" s="279"/>
      <c r="CU8" s="278"/>
      <c r="CV8" s="279"/>
      <c r="CW8" s="278"/>
      <c r="CX8" s="279"/>
      <c r="CY8" s="278"/>
      <c r="CZ8" s="279"/>
      <c r="DA8" s="278"/>
      <c r="DB8" s="279"/>
      <c r="DC8" s="278"/>
      <c r="DD8" s="279"/>
      <c r="DE8" s="278"/>
      <c r="DF8" s="279"/>
      <c r="DG8" s="278"/>
      <c r="DH8" s="279"/>
      <c r="DI8" s="278"/>
      <c r="DJ8" s="279"/>
      <c r="DK8" s="278"/>
      <c r="DL8" s="279"/>
      <c r="DM8" s="278"/>
      <c r="DN8" s="279"/>
      <c r="DO8" s="278"/>
      <c r="DP8" s="279"/>
      <c r="DQ8" s="278"/>
      <c r="DR8" s="279"/>
      <c r="DS8" s="278"/>
      <c r="DT8" s="27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8"/>
      <c r="D9" s="279"/>
      <c r="E9" s="278"/>
      <c r="F9" s="279"/>
      <c r="G9" s="278"/>
      <c r="H9" s="279"/>
      <c r="I9" s="291">
        <v>7</v>
      </c>
      <c r="J9" s="292"/>
      <c r="K9" s="291">
        <v>7</v>
      </c>
      <c r="L9" s="292"/>
      <c r="M9" s="278">
        <v>3</v>
      </c>
      <c r="N9" s="279"/>
      <c r="O9" s="278">
        <v>3</v>
      </c>
      <c r="P9" s="279"/>
      <c r="Q9" s="278"/>
      <c r="R9" s="279"/>
      <c r="S9" s="278"/>
      <c r="T9" s="279"/>
      <c r="U9" s="278"/>
      <c r="V9" s="279"/>
      <c r="W9" s="278"/>
      <c r="X9" s="279"/>
      <c r="Y9" s="278"/>
      <c r="Z9" s="279"/>
      <c r="AA9" s="278"/>
      <c r="AB9" s="279"/>
      <c r="AC9" s="278"/>
      <c r="AD9" s="279"/>
      <c r="AE9" s="278"/>
      <c r="AF9" s="279"/>
      <c r="AG9" s="278"/>
      <c r="AH9" s="279"/>
      <c r="AI9" s="278"/>
      <c r="AJ9" s="279"/>
      <c r="AK9" s="278"/>
      <c r="AL9" s="279"/>
      <c r="AM9" s="278"/>
      <c r="AN9" s="279"/>
      <c r="AO9" s="278"/>
      <c r="AP9" s="279"/>
      <c r="AQ9" s="278"/>
      <c r="AR9" s="279"/>
      <c r="AS9" s="278"/>
      <c r="AT9" s="279"/>
      <c r="AU9" s="278"/>
      <c r="AV9" s="279"/>
      <c r="AW9" s="278"/>
      <c r="AX9" s="279"/>
      <c r="AY9" s="278"/>
      <c r="AZ9" s="279"/>
      <c r="BA9" s="278"/>
      <c r="BB9" s="279"/>
      <c r="BC9" s="278"/>
      <c r="BD9" s="279"/>
      <c r="BE9" s="278"/>
      <c r="BF9" s="279"/>
      <c r="BG9" s="278"/>
      <c r="BH9" s="279"/>
      <c r="BI9" s="278"/>
      <c r="BJ9" s="279"/>
      <c r="BK9" s="278"/>
      <c r="BL9" s="279"/>
      <c r="BM9" s="278"/>
      <c r="BN9" s="279"/>
      <c r="BO9" s="278"/>
      <c r="BP9" s="279"/>
      <c r="BQ9" s="278"/>
      <c r="BR9" s="279"/>
      <c r="BS9" s="278"/>
      <c r="BT9" s="279"/>
      <c r="BU9" s="278"/>
      <c r="BV9" s="279"/>
      <c r="BW9" s="278"/>
      <c r="BX9" s="279"/>
      <c r="BY9" s="278"/>
      <c r="BZ9" s="279"/>
      <c r="CA9" s="278"/>
      <c r="CB9" s="279"/>
      <c r="CC9" s="278"/>
      <c r="CD9" s="279"/>
      <c r="CE9" s="278"/>
      <c r="CF9" s="279"/>
      <c r="CG9" s="278"/>
      <c r="CH9" s="279"/>
      <c r="CI9" s="278"/>
      <c r="CJ9" s="279"/>
      <c r="CK9" s="278"/>
      <c r="CL9" s="279"/>
      <c r="CM9" s="278"/>
      <c r="CN9" s="279"/>
      <c r="CO9" s="278"/>
      <c r="CP9" s="279"/>
      <c r="CQ9" s="278"/>
      <c r="CR9" s="279"/>
      <c r="CS9" s="278"/>
      <c r="CT9" s="279"/>
      <c r="CU9" s="278"/>
      <c r="CV9" s="279"/>
      <c r="CW9" s="278"/>
      <c r="CX9" s="279"/>
      <c r="CY9" s="278"/>
      <c r="CZ9" s="279"/>
      <c r="DA9" s="278"/>
      <c r="DB9" s="279"/>
      <c r="DC9" s="278"/>
      <c r="DD9" s="279"/>
      <c r="DE9" s="278"/>
      <c r="DF9" s="279"/>
      <c r="DG9" s="278"/>
      <c r="DH9" s="279"/>
      <c r="DI9" s="278"/>
      <c r="DJ9" s="279"/>
      <c r="DK9" s="278"/>
      <c r="DL9" s="279"/>
      <c r="DM9" s="278"/>
      <c r="DN9" s="279"/>
      <c r="DO9" s="278"/>
      <c r="DP9" s="279"/>
      <c r="DQ9" s="278"/>
      <c r="DR9" s="279"/>
      <c r="DS9" s="132"/>
      <c r="DT9" s="133"/>
      <c r="DU9" s="19"/>
    </row>
    <row r="10" spans="1:151" s="1" customFormat="1" ht="22.5" customHeight="1" x14ac:dyDescent="0.2">
      <c r="A10" s="17"/>
      <c r="B10" s="18" t="s">
        <v>71</v>
      </c>
      <c r="C10" s="249" t="s">
        <v>82</v>
      </c>
      <c r="D10" s="281"/>
      <c r="E10" s="249" t="s">
        <v>200</v>
      </c>
      <c r="F10" s="250"/>
      <c r="G10" s="249" t="s">
        <v>75</v>
      </c>
      <c r="H10" s="250"/>
      <c r="I10" s="249" t="s">
        <v>200</v>
      </c>
      <c r="J10" s="250"/>
      <c r="K10" s="249" t="s">
        <v>75</v>
      </c>
      <c r="L10" s="250"/>
      <c r="M10" s="249" t="s">
        <v>201</v>
      </c>
      <c r="N10" s="250"/>
      <c r="O10" s="249" t="s">
        <v>75</v>
      </c>
      <c r="P10" s="250"/>
      <c r="Q10" s="249" t="s">
        <v>201</v>
      </c>
      <c r="R10" s="250"/>
      <c r="S10" s="249" t="s">
        <v>75</v>
      </c>
      <c r="T10" s="250"/>
      <c r="U10" s="249" t="s">
        <v>86</v>
      </c>
      <c r="V10" s="250"/>
      <c r="W10" s="249" t="s">
        <v>85</v>
      </c>
      <c r="X10" s="250"/>
      <c r="Y10" s="249" t="s">
        <v>86</v>
      </c>
      <c r="Z10" s="250"/>
      <c r="AA10" s="249" t="s">
        <v>85</v>
      </c>
      <c r="AB10" s="250"/>
      <c r="AC10" s="249" t="s">
        <v>192</v>
      </c>
      <c r="AD10" s="250"/>
      <c r="AE10" s="249" t="s">
        <v>201</v>
      </c>
      <c r="AF10" s="250"/>
      <c r="AG10" s="249" t="s">
        <v>86</v>
      </c>
      <c r="AH10" s="250"/>
      <c r="AI10" s="249" t="s">
        <v>85</v>
      </c>
      <c r="AJ10" s="250"/>
      <c r="AK10" s="249" t="s">
        <v>86</v>
      </c>
      <c r="AL10" s="250"/>
      <c r="AM10" s="249" t="s">
        <v>86</v>
      </c>
      <c r="AN10" s="250"/>
      <c r="AO10" s="249" t="s">
        <v>85</v>
      </c>
      <c r="AP10" s="250"/>
      <c r="AQ10" s="249" t="s">
        <v>76</v>
      </c>
      <c r="AR10" s="250"/>
      <c r="AS10" s="249" t="s">
        <v>201</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201</v>
      </c>
      <c r="BJ10" s="250"/>
      <c r="BK10" s="249" t="s">
        <v>86</v>
      </c>
      <c r="BL10" s="250"/>
      <c r="BM10" s="249" t="s">
        <v>85</v>
      </c>
      <c r="BN10" s="250"/>
      <c r="BO10" s="249" t="s">
        <v>85</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76</v>
      </c>
      <c r="DP10" s="250"/>
      <c r="DQ10" s="249" t="s">
        <v>85</v>
      </c>
      <c r="DR10" s="250"/>
      <c r="DS10" s="288"/>
      <c r="DT10" s="289"/>
      <c r="DU10" s="19"/>
    </row>
    <row r="11" spans="1:151" s="1" customFormat="1" ht="18.75" customHeight="1" x14ac:dyDescent="0.2">
      <c r="A11" s="17"/>
      <c r="B11" s="18" t="s">
        <v>12</v>
      </c>
      <c r="C11" s="249"/>
      <c r="D11" s="281"/>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c r="AB11" s="250"/>
      <c r="AC11" s="249" t="s">
        <v>204</v>
      </c>
      <c r="AD11" s="250"/>
      <c r="AE11" s="249"/>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c r="DP11" s="250"/>
      <c r="DQ11" s="249"/>
      <c r="DR11" s="250"/>
      <c r="DS11" s="288"/>
      <c r="DT11" s="289"/>
      <c r="DU11" s="19"/>
    </row>
    <row r="12" spans="1:151" ht="25.5" x14ac:dyDescent="0.2">
      <c r="A12" s="113"/>
      <c r="B12" s="18" t="s">
        <v>13</v>
      </c>
      <c r="C12" s="249"/>
      <c r="D12" s="280"/>
      <c r="E12" s="249"/>
      <c r="F12" s="250"/>
      <c r="G12" s="249"/>
      <c r="H12" s="280"/>
      <c r="I12" s="249"/>
      <c r="J12" s="250"/>
      <c r="K12" s="249"/>
      <c r="L12" s="280"/>
      <c r="M12" s="249"/>
      <c r="N12" s="250"/>
      <c r="O12" s="249"/>
      <c r="P12" s="280"/>
      <c r="Q12" s="249"/>
      <c r="R12" s="250"/>
      <c r="S12" s="249"/>
      <c r="T12" s="280"/>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88"/>
      <c r="DT12" s="289"/>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925"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924" priority="2" stopIfTrue="1" operator="lessThan">
      <formula>F$12</formula>
    </cfRule>
  </conditionalFormatting>
  <conditionalFormatting sqref="F46 H46 J46 R46 T46 N46 P46 V46 L46 X46">
    <cfRule type="cellIs" dxfId="923" priority="3" stopIfTrue="1" operator="greaterThan">
      <formula>F10</formula>
    </cfRule>
  </conditionalFormatting>
  <conditionalFormatting sqref="F47 H47 J47 R47 T47 N47 P47 V47 L47 X47">
    <cfRule type="cellIs" dxfId="922"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921"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920"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919" priority="7" stopIfTrue="1">
      <formula>AND(NOT(ISBLANK(C$8)),C14&gt;C$8)</formula>
    </cfRule>
    <cfRule type="expression" dxfId="918"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917"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916"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C44"/>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5">
        <v>89</v>
      </c>
      <c r="D4" s="296"/>
      <c r="E4" s="295">
        <v>90</v>
      </c>
      <c r="F4" s="296"/>
      <c r="G4" s="295">
        <v>91</v>
      </c>
      <c r="H4" s="296"/>
      <c r="I4" s="295">
        <v>92</v>
      </c>
      <c r="J4" s="296"/>
      <c r="K4" s="295"/>
      <c r="L4" s="296"/>
      <c r="M4" s="92"/>
    </row>
    <row r="5" spans="1:13" s="93" customFormat="1" ht="16.5" customHeight="1" x14ac:dyDescent="0.2">
      <c r="A5" s="94"/>
      <c r="B5" s="134" t="s">
        <v>10</v>
      </c>
      <c r="C5" s="284" t="s">
        <v>19</v>
      </c>
      <c r="D5" s="285"/>
      <c r="E5" s="284" t="s">
        <v>20</v>
      </c>
      <c r="F5" s="285"/>
      <c r="G5" s="284" t="s">
        <v>21</v>
      </c>
      <c r="H5" s="285"/>
      <c r="I5" s="284" t="s">
        <v>22</v>
      </c>
      <c r="J5" s="285"/>
      <c r="K5" s="284" t="s">
        <v>162</v>
      </c>
      <c r="L5" s="285"/>
      <c r="M5" s="92"/>
    </row>
    <row r="6" spans="1:13" s="93" customFormat="1" ht="17.25" customHeight="1" x14ac:dyDescent="0.2">
      <c r="A6" s="94"/>
      <c r="B6" s="134" t="s">
        <v>11</v>
      </c>
      <c r="C6" s="284" t="s">
        <v>2</v>
      </c>
      <c r="D6" s="285"/>
      <c r="E6" s="284" t="s">
        <v>60</v>
      </c>
      <c r="F6" s="285"/>
      <c r="G6" s="284" t="s">
        <v>61</v>
      </c>
      <c r="H6" s="285"/>
      <c r="I6" s="284" t="s">
        <v>61</v>
      </c>
      <c r="J6" s="285"/>
      <c r="K6" s="284"/>
      <c r="L6" s="285"/>
      <c r="M6" s="92"/>
    </row>
    <row r="7" spans="1:13" s="93" customFormat="1" ht="16.5" customHeight="1" x14ac:dyDescent="0.2">
      <c r="A7" s="94"/>
      <c r="B7" s="134" t="s">
        <v>12</v>
      </c>
      <c r="C7" s="284" t="s">
        <v>210</v>
      </c>
      <c r="D7" s="285"/>
      <c r="E7" s="247" t="s">
        <v>214</v>
      </c>
      <c r="F7" s="248"/>
      <c r="G7" s="247" t="s">
        <v>214</v>
      </c>
      <c r="H7" s="248"/>
      <c r="I7" s="247" t="s">
        <v>214</v>
      </c>
      <c r="J7" s="248"/>
      <c r="K7" s="284"/>
      <c r="L7" s="285"/>
      <c r="M7" s="92"/>
    </row>
    <row r="8" spans="1:13" s="93" customFormat="1" ht="24.75" customHeight="1" x14ac:dyDescent="0.2">
      <c r="A8" s="155"/>
      <c r="B8" s="137" t="s">
        <v>13</v>
      </c>
      <c r="C8" s="294">
        <v>30</v>
      </c>
      <c r="D8" s="294"/>
      <c r="E8" s="294">
        <v>4</v>
      </c>
      <c r="F8" s="294"/>
      <c r="G8" s="294">
        <v>4</v>
      </c>
      <c r="H8" s="294"/>
      <c r="I8" s="294">
        <v>4</v>
      </c>
      <c r="J8" s="294"/>
      <c r="K8" s="294"/>
      <c r="L8" s="294"/>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44">
        <f>'[2]05.2019'!H12-'[2]04.2019'!L39</f>
        <v>598</v>
      </c>
      <c r="D14" s="239"/>
      <c r="E14" s="228"/>
      <c r="F14" s="99"/>
      <c r="G14" s="231"/>
      <c r="H14" s="99"/>
      <c r="I14" s="99"/>
      <c r="J14" s="214"/>
      <c r="K14" s="158"/>
      <c r="L14" s="158"/>
      <c r="M14" s="123"/>
    </row>
    <row r="15" spans="1:13" x14ac:dyDescent="0.2">
      <c r="A15" s="98">
        <v>2</v>
      </c>
      <c r="B15" s="98"/>
      <c r="C15" s="238">
        <f>'[2]05.2019'!H13-'[2]05.2019'!H12</f>
        <v>162</v>
      </c>
      <c r="D15" s="239"/>
      <c r="E15" s="229"/>
      <c r="F15" s="99"/>
      <c r="G15" s="196"/>
      <c r="H15" s="99"/>
      <c r="I15" s="99"/>
      <c r="J15" s="171"/>
      <c r="K15" s="158"/>
      <c r="L15" s="158"/>
      <c r="M15" s="123"/>
    </row>
    <row r="16" spans="1:13" x14ac:dyDescent="0.2">
      <c r="A16" s="98">
        <v>3</v>
      </c>
      <c r="B16" s="98"/>
      <c r="C16" s="238">
        <f>'[2]05.2019'!H14-'[2]05.2019'!H13</f>
        <v>192</v>
      </c>
      <c r="D16" s="239"/>
      <c r="E16" s="229"/>
      <c r="F16" s="99"/>
      <c r="G16" s="231"/>
      <c r="H16" s="99"/>
      <c r="I16" s="217"/>
      <c r="J16" s="171"/>
      <c r="K16" s="158"/>
      <c r="L16" s="158"/>
      <c r="M16" s="123"/>
    </row>
    <row r="17" spans="1:13" x14ac:dyDescent="0.2">
      <c r="A17" s="98">
        <v>4</v>
      </c>
      <c r="B17" s="98"/>
      <c r="C17" s="238">
        <f>'[2]05.2019'!H15-'[2]05.2019'!H14</f>
        <v>282</v>
      </c>
      <c r="D17" s="239"/>
      <c r="E17" s="229"/>
      <c r="F17" s="99"/>
      <c r="G17" s="196"/>
      <c r="H17" s="99"/>
      <c r="I17" s="217"/>
      <c r="J17" s="171"/>
      <c r="K17" s="158"/>
      <c r="L17" s="158"/>
      <c r="M17" s="123"/>
    </row>
    <row r="18" spans="1:13" x14ac:dyDescent="0.2">
      <c r="A18" s="98">
        <v>5</v>
      </c>
      <c r="B18" s="98"/>
      <c r="C18" s="238">
        <f>'[2]05.2019'!H16-'[2]05.2019'!H15</f>
        <v>566</v>
      </c>
      <c r="D18" s="239"/>
      <c r="E18" s="229">
        <v>4.8000000000000001E-2</v>
      </c>
      <c r="F18" s="99"/>
      <c r="G18" s="231">
        <f>'[1]תהליך קו בוצה'!U6</f>
        <v>0.82199999999999995</v>
      </c>
      <c r="H18" s="99"/>
      <c r="I18" s="217">
        <v>0.18</v>
      </c>
      <c r="J18" s="171"/>
      <c r="K18" s="158"/>
      <c r="L18" s="158"/>
      <c r="M18" s="123"/>
    </row>
    <row r="19" spans="1:13" x14ac:dyDescent="0.2">
      <c r="A19" s="98">
        <v>6</v>
      </c>
      <c r="B19" s="98"/>
      <c r="C19" s="238">
        <f>'[2]05.2019'!H17-'[2]05.2019'!H16</f>
        <v>505</v>
      </c>
      <c r="D19" s="239"/>
      <c r="E19" s="229"/>
      <c r="F19" s="99"/>
      <c r="G19" s="196"/>
      <c r="H19" s="99"/>
      <c r="I19" s="99"/>
      <c r="J19" s="171"/>
      <c r="K19" s="158"/>
      <c r="L19" s="158"/>
      <c r="M19" s="123"/>
    </row>
    <row r="20" spans="1:13" x14ac:dyDescent="0.2">
      <c r="A20" s="98">
        <v>7</v>
      </c>
      <c r="B20" s="98"/>
      <c r="C20" s="238">
        <f>'[2]05.2019'!H18-'[2]05.2019'!H17</f>
        <v>564</v>
      </c>
      <c r="D20" s="239"/>
      <c r="E20" s="229"/>
      <c r="F20" s="99"/>
      <c r="G20" s="231"/>
      <c r="H20" s="99"/>
      <c r="I20" s="99"/>
      <c r="J20" s="171"/>
      <c r="K20" s="158"/>
      <c r="L20" s="158"/>
      <c r="M20" s="123"/>
    </row>
    <row r="21" spans="1:13" x14ac:dyDescent="0.2">
      <c r="A21" s="98">
        <v>8</v>
      </c>
      <c r="B21" s="98"/>
      <c r="C21" s="238">
        <f>'[2]05.2019'!H19-'[2]05.2019'!H18</f>
        <v>390</v>
      </c>
      <c r="D21" s="239"/>
      <c r="E21" s="229"/>
      <c r="F21" s="99"/>
      <c r="G21" s="196"/>
      <c r="H21" s="99"/>
      <c r="I21" s="99"/>
      <c r="J21" s="171"/>
      <c r="K21" s="158"/>
      <c r="L21" s="158"/>
      <c r="M21" s="123"/>
    </row>
    <row r="22" spans="1:13" x14ac:dyDescent="0.2">
      <c r="A22" s="98">
        <v>9</v>
      </c>
      <c r="B22" s="98"/>
      <c r="C22" s="238">
        <f>'[2]05.2019'!H20-'[2]05.2019'!H19</f>
        <v>33</v>
      </c>
      <c r="D22" s="239"/>
      <c r="E22" s="229"/>
      <c r="F22" s="99"/>
      <c r="G22" s="231"/>
      <c r="H22" s="99"/>
      <c r="I22" s="99"/>
      <c r="J22" s="171"/>
      <c r="K22" s="158"/>
      <c r="L22" s="158"/>
      <c r="M22" s="123"/>
    </row>
    <row r="23" spans="1:13" x14ac:dyDescent="0.2">
      <c r="A23" s="98">
        <v>10</v>
      </c>
      <c r="B23" s="98"/>
      <c r="C23" s="238">
        <f>'[2]05.2019'!H21-'[2]05.2019'!H20</f>
        <v>97</v>
      </c>
      <c r="D23" s="239"/>
      <c r="E23" s="229"/>
      <c r="F23" s="99"/>
      <c r="G23" s="196"/>
      <c r="H23" s="99"/>
      <c r="I23" s="217"/>
      <c r="J23" s="171"/>
      <c r="K23" s="158"/>
      <c r="L23" s="158"/>
      <c r="M23" s="123"/>
    </row>
    <row r="24" spans="1:13" x14ac:dyDescent="0.2">
      <c r="A24" s="98">
        <v>11</v>
      </c>
      <c r="B24" s="98"/>
      <c r="C24" s="238">
        <f>'[2]05.2019'!H22-'[2]05.2019'!H21</f>
        <v>67</v>
      </c>
      <c r="D24" s="239"/>
      <c r="E24" s="229"/>
      <c r="F24" s="99"/>
      <c r="G24" s="231"/>
      <c r="H24" s="99"/>
      <c r="I24" s="217"/>
      <c r="J24" s="171"/>
      <c r="K24" s="158"/>
      <c r="L24" s="158"/>
      <c r="M24" s="123"/>
    </row>
    <row r="25" spans="1:13" x14ac:dyDescent="0.2">
      <c r="A25" s="98">
        <v>12</v>
      </c>
      <c r="B25" s="98"/>
      <c r="C25" s="238">
        <f>'[2]05.2019'!H23-'[2]05.2019'!H22</f>
        <v>447</v>
      </c>
      <c r="D25" s="239"/>
      <c r="E25" s="229"/>
      <c r="F25" s="99"/>
      <c r="G25" s="196"/>
      <c r="H25" s="99"/>
      <c r="I25" s="217"/>
      <c r="J25" s="171"/>
      <c r="K25" s="158"/>
      <c r="L25" s="158"/>
      <c r="M25" s="123"/>
    </row>
    <row r="26" spans="1:13" x14ac:dyDescent="0.2">
      <c r="A26" s="98">
        <v>13</v>
      </c>
      <c r="B26" s="98"/>
      <c r="C26" s="238">
        <f>'[2]05.2019'!H24-'[2]05.2019'!H23</f>
        <v>486</v>
      </c>
      <c r="D26" s="239"/>
      <c r="E26" s="229"/>
      <c r="F26" s="99"/>
      <c r="G26" s="231"/>
      <c r="H26" s="99"/>
      <c r="I26" s="99"/>
      <c r="J26" s="171"/>
      <c r="K26" s="158"/>
      <c r="L26" s="158"/>
      <c r="M26" s="123"/>
    </row>
    <row r="27" spans="1:13" x14ac:dyDescent="0.2">
      <c r="A27" s="98">
        <v>14</v>
      </c>
      <c r="B27" s="98"/>
      <c r="C27" s="238">
        <f>'[2]05.2019'!H25-'[2]05.2019'!H24</f>
        <v>641</v>
      </c>
      <c r="D27" s="239"/>
      <c r="E27" s="229"/>
      <c r="F27" s="99"/>
      <c r="G27" s="196"/>
      <c r="H27" s="99"/>
      <c r="I27" s="99"/>
      <c r="J27" s="171"/>
      <c r="K27" s="158"/>
      <c r="L27" s="158"/>
      <c r="M27" s="123"/>
    </row>
    <row r="28" spans="1:13" x14ac:dyDescent="0.2">
      <c r="A28" s="98">
        <v>15</v>
      </c>
      <c r="B28" s="98"/>
      <c r="C28" s="238">
        <f>'[2]05.2019'!H26-'[2]05.2019'!H25</f>
        <v>497</v>
      </c>
      <c r="D28" s="239"/>
      <c r="E28" s="230"/>
      <c r="F28" s="99"/>
      <c r="G28" s="231"/>
      <c r="H28" s="99"/>
      <c r="I28" s="99"/>
      <c r="J28" s="171"/>
      <c r="K28" s="158"/>
      <c r="L28" s="158"/>
      <c r="M28" s="123"/>
    </row>
    <row r="29" spans="1:13" x14ac:dyDescent="0.2">
      <c r="A29" s="98">
        <v>16</v>
      </c>
      <c r="B29" s="98"/>
      <c r="C29" s="238">
        <f>'[2]05.2019'!H27-'[2]05.2019'!H26</f>
        <v>470</v>
      </c>
      <c r="D29" s="239"/>
      <c r="E29" s="230"/>
      <c r="F29" s="99"/>
      <c r="G29" s="196"/>
      <c r="H29" s="99"/>
      <c r="I29" s="99"/>
      <c r="J29" s="171"/>
      <c r="K29" s="158"/>
      <c r="L29" s="158"/>
      <c r="M29" s="123"/>
    </row>
    <row r="30" spans="1:13" x14ac:dyDescent="0.2">
      <c r="A30" s="98">
        <v>17</v>
      </c>
      <c r="B30" s="98"/>
      <c r="C30" s="238">
        <f>'[2]05.2019'!H28-'[2]05.2019'!H27</f>
        <v>317</v>
      </c>
      <c r="D30" s="239"/>
      <c r="E30" s="230"/>
      <c r="F30" s="99"/>
      <c r="G30" s="231"/>
      <c r="H30" s="99"/>
      <c r="I30" s="217"/>
      <c r="J30" s="171"/>
      <c r="K30" s="158"/>
      <c r="L30" s="158"/>
      <c r="M30" s="123"/>
    </row>
    <row r="31" spans="1:13" x14ac:dyDescent="0.2">
      <c r="A31" s="98">
        <v>18</v>
      </c>
      <c r="B31" s="98"/>
      <c r="C31" s="238">
        <f>'[2]05.2019'!H29-'[2]05.2019'!H28</f>
        <v>270</v>
      </c>
      <c r="D31" s="239"/>
      <c r="E31" s="230"/>
      <c r="F31" s="99"/>
      <c r="G31" s="196"/>
      <c r="H31" s="99"/>
      <c r="I31" s="217"/>
      <c r="J31" s="171"/>
      <c r="K31" s="158"/>
      <c r="L31" s="158"/>
      <c r="M31" s="123"/>
    </row>
    <row r="32" spans="1:13" x14ac:dyDescent="0.2">
      <c r="A32" s="98">
        <v>19</v>
      </c>
      <c r="B32" s="98"/>
      <c r="C32" s="238">
        <f>'[2]05.2019'!H30-'[2]05.2019'!H29</f>
        <v>628</v>
      </c>
      <c r="D32" s="239"/>
      <c r="E32" s="230">
        <f>'[1]תהליך קו בוצה'!T20</f>
        <v>4.4999999999999998E-2</v>
      </c>
      <c r="F32" s="99"/>
      <c r="G32" s="231">
        <f>'[1]תהליך קו בוצה'!U20</f>
        <v>0.79100000000000004</v>
      </c>
      <c r="H32" s="99"/>
      <c r="I32" s="217">
        <v>0.21</v>
      </c>
      <c r="J32" s="171"/>
      <c r="K32" s="158"/>
      <c r="L32" s="158"/>
      <c r="M32" s="123"/>
    </row>
    <row r="33" spans="1:13" x14ac:dyDescent="0.2">
      <c r="A33" s="98">
        <v>20</v>
      </c>
      <c r="B33" s="98"/>
      <c r="C33" s="238">
        <f>'[2]05.2019'!H31-'[2]05.2019'!H30</f>
        <v>320</v>
      </c>
      <c r="D33" s="239"/>
      <c r="E33" s="230"/>
      <c r="F33" s="99"/>
      <c r="G33" s="196"/>
      <c r="H33" s="99"/>
      <c r="I33" s="99"/>
      <c r="J33" s="171"/>
      <c r="K33" s="158"/>
      <c r="L33" s="158"/>
      <c r="M33" s="123"/>
    </row>
    <row r="34" spans="1:13" x14ac:dyDescent="0.2">
      <c r="A34" s="98">
        <v>21</v>
      </c>
      <c r="B34" s="98"/>
      <c r="C34" s="238">
        <f>'[2]05.2019'!H32-'[2]05.2019'!H31</f>
        <v>330</v>
      </c>
      <c r="D34" s="239"/>
      <c r="E34" s="230"/>
      <c r="F34" s="99"/>
      <c r="G34" s="231"/>
      <c r="H34" s="99"/>
      <c r="I34" s="99"/>
      <c r="J34" s="171"/>
      <c r="K34" s="158"/>
      <c r="L34" s="158"/>
      <c r="M34" s="123"/>
    </row>
    <row r="35" spans="1:13" x14ac:dyDescent="0.2">
      <c r="A35" s="98">
        <v>22</v>
      </c>
      <c r="B35" s="98"/>
      <c r="C35" s="238">
        <f>'[2]05.2019'!H33-'[2]05.2019'!H32</f>
        <v>557</v>
      </c>
      <c r="D35" s="239"/>
      <c r="E35" s="230"/>
      <c r="F35" s="99"/>
      <c r="G35" s="196"/>
      <c r="H35" s="99"/>
      <c r="I35" s="99"/>
      <c r="J35" s="171"/>
      <c r="K35" s="158"/>
      <c r="L35" s="158"/>
      <c r="M35" s="123"/>
    </row>
    <row r="36" spans="1:13" x14ac:dyDescent="0.2">
      <c r="A36" s="98">
        <v>23</v>
      </c>
      <c r="B36" s="98"/>
      <c r="C36" s="238">
        <f>'[2]05.2019'!H34-'[2]05.2019'!H33</f>
        <v>323</v>
      </c>
      <c r="D36" s="239"/>
      <c r="E36" s="230"/>
      <c r="F36" s="99"/>
      <c r="G36" s="231"/>
      <c r="H36" s="99"/>
      <c r="I36" s="99"/>
      <c r="J36" s="171"/>
      <c r="K36" s="158"/>
      <c r="L36" s="158"/>
      <c r="M36" s="123"/>
    </row>
    <row r="37" spans="1:13" x14ac:dyDescent="0.2">
      <c r="A37" s="98">
        <v>24</v>
      </c>
      <c r="B37" s="98"/>
      <c r="C37" s="238">
        <f>'[2]05.2019'!H35-'[2]05.2019'!H34</f>
        <v>228</v>
      </c>
      <c r="D37" s="239"/>
      <c r="E37" s="230"/>
      <c r="F37" s="99"/>
      <c r="G37" s="196"/>
      <c r="H37" s="99"/>
      <c r="I37" s="217"/>
      <c r="J37" s="171"/>
      <c r="K37" s="158"/>
      <c r="L37" s="158"/>
      <c r="M37" s="123"/>
    </row>
    <row r="38" spans="1:13" x14ac:dyDescent="0.2">
      <c r="A38" s="98">
        <v>25</v>
      </c>
      <c r="B38" s="98"/>
      <c r="C38" s="238">
        <f>'[2]05.2019'!H36-'[2]05.2019'!H35</f>
        <v>248</v>
      </c>
      <c r="D38" s="239"/>
      <c r="E38" s="230"/>
      <c r="F38" s="99"/>
      <c r="G38" s="231"/>
      <c r="H38" s="99"/>
      <c r="I38" s="217"/>
      <c r="J38" s="171"/>
      <c r="K38" s="158"/>
      <c r="L38" s="158"/>
      <c r="M38" s="123"/>
    </row>
    <row r="39" spans="1:13" x14ac:dyDescent="0.2">
      <c r="A39" s="98">
        <v>26</v>
      </c>
      <c r="B39" s="98"/>
      <c r="C39" s="238">
        <f>'[2]05.2019'!H37-'[2]05.2019'!H36</f>
        <v>675</v>
      </c>
      <c r="D39" s="239"/>
      <c r="E39" s="230">
        <v>4.2000000000000003E-2</v>
      </c>
      <c r="F39" s="99"/>
      <c r="G39" s="196">
        <f>'[1]תהליך קו בוצה'!U27</f>
        <v>0.81799999999999995</v>
      </c>
      <c r="H39" s="99"/>
      <c r="I39" s="217">
        <v>0.18</v>
      </c>
      <c r="J39" s="171"/>
      <c r="K39" s="158"/>
      <c r="L39" s="158"/>
      <c r="M39" s="123"/>
    </row>
    <row r="40" spans="1:13" x14ac:dyDescent="0.2">
      <c r="A40" s="98">
        <v>27</v>
      </c>
      <c r="B40" s="98"/>
      <c r="C40" s="238">
        <f>'[2]05.2019'!H38-'[2]05.2019'!H37</f>
        <v>316</v>
      </c>
      <c r="D40" s="239"/>
      <c r="E40" s="230"/>
      <c r="F40" s="99"/>
      <c r="G40" s="231"/>
      <c r="H40" s="99"/>
      <c r="I40" s="99"/>
      <c r="J40" s="171"/>
      <c r="K40" s="158"/>
      <c r="L40" s="158"/>
      <c r="M40" s="123"/>
    </row>
    <row r="41" spans="1:13" x14ac:dyDescent="0.2">
      <c r="A41" s="98">
        <v>28</v>
      </c>
      <c r="B41" s="98"/>
      <c r="C41" s="238">
        <f>'[2]05.2019'!H39-'[2]05.2019'!H38</f>
        <v>430</v>
      </c>
      <c r="D41" s="239"/>
      <c r="E41" s="230"/>
      <c r="F41" s="99"/>
      <c r="G41" s="196"/>
      <c r="H41" s="99"/>
      <c r="I41" s="99"/>
      <c r="J41" s="171"/>
      <c r="K41" s="158"/>
      <c r="L41" s="158"/>
      <c r="M41" s="123"/>
    </row>
    <row r="42" spans="1:13" x14ac:dyDescent="0.2">
      <c r="A42" s="98">
        <v>29</v>
      </c>
      <c r="B42" s="98"/>
      <c r="C42" s="238">
        <f>'[2]05.2019'!H40-'[2]05.2019'!H39</f>
        <v>543</v>
      </c>
      <c r="D42" s="239"/>
      <c r="E42" s="230"/>
      <c r="F42" s="99"/>
      <c r="G42" s="231"/>
      <c r="H42" s="99"/>
      <c r="I42" s="99"/>
      <c r="J42" s="171"/>
      <c r="K42" s="158"/>
      <c r="L42" s="158"/>
      <c r="M42" s="123"/>
    </row>
    <row r="43" spans="1:13" x14ac:dyDescent="0.2">
      <c r="A43" s="98">
        <v>30</v>
      </c>
      <c r="B43" s="98"/>
      <c r="C43" s="238">
        <f>'[2]05.2019'!H41-'[2]05.2019'!H40</f>
        <v>345</v>
      </c>
      <c r="D43" s="239"/>
      <c r="E43" s="230"/>
      <c r="F43" s="99"/>
      <c r="G43" s="196"/>
      <c r="H43" s="99"/>
      <c r="I43" s="99"/>
      <c r="J43" s="171"/>
      <c r="K43" s="158"/>
      <c r="L43" s="158"/>
      <c r="M43" s="123"/>
    </row>
    <row r="44" spans="1:13" x14ac:dyDescent="0.2">
      <c r="A44" s="98">
        <v>31</v>
      </c>
      <c r="B44" s="98"/>
      <c r="C44" s="238">
        <f>'[2]05.2019'!H42-'[2]05.2019'!H41</f>
        <v>93</v>
      </c>
      <c r="D44" s="239"/>
      <c r="E44" s="230"/>
      <c r="F44" s="99"/>
      <c r="G44" s="231"/>
      <c r="H44" s="99"/>
      <c r="I44" s="99"/>
      <c r="J44" s="214"/>
      <c r="K44" s="158"/>
      <c r="L44" s="158"/>
      <c r="M44" s="123"/>
    </row>
    <row r="45" spans="1:13" x14ac:dyDescent="0.2">
      <c r="A45" s="67" t="s">
        <v>14</v>
      </c>
      <c r="B45" s="100"/>
      <c r="C45" s="100">
        <f>COUNT(C14:C44)</f>
        <v>31</v>
      </c>
      <c r="D45" s="100"/>
      <c r="E45" s="100">
        <f>COUNT(E14:E44)</f>
        <v>3</v>
      </c>
      <c r="F45" s="100"/>
      <c r="G45" s="100">
        <f>COUNT(G14:G44)</f>
        <v>3</v>
      </c>
      <c r="H45" s="100"/>
      <c r="I45" s="100">
        <f>COUNT(I14:I44)</f>
        <v>3</v>
      </c>
      <c r="J45" s="100"/>
      <c r="K45" s="100">
        <f>COUNT(K14:K44)</f>
        <v>0</v>
      </c>
      <c r="L45" s="100"/>
      <c r="M45" s="123"/>
    </row>
    <row r="46" spans="1:13" x14ac:dyDescent="0.2">
      <c r="A46" s="101" t="s">
        <v>234</v>
      </c>
      <c r="B46" s="100"/>
      <c r="C46" s="68">
        <f>AVERAGE(C14:C44)</f>
        <v>374.83870967741933</v>
      </c>
      <c r="D46" s="100"/>
      <c r="E46" s="68">
        <f>AVERAGE(E14:E44)</f>
        <v>4.5000000000000005E-2</v>
      </c>
      <c r="F46" s="100"/>
      <c r="G46" s="68">
        <f>AVERAGE(G14:G44)</f>
        <v>0.81033333333333335</v>
      </c>
      <c r="H46" s="100"/>
      <c r="I46" s="68">
        <f>AVERAGE(I14:I44)</f>
        <v>0.19000000000000003</v>
      </c>
      <c r="J46" s="100"/>
      <c r="K46" s="68" t="e">
        <f>AVERAGE(K14:K44)</f>
        <v>#DIV/0!</v>
      </c>
      <c r="L46" s="100"/>
      <c r="M46" s="123"/>
    </row>
    <row r="47" spans="1:13" x14ac:dyDescent="0.2">
      <c r="A47" s="101" t="s">
        <v>16</v>
      </c>
      <c r="B47" s="100"/>
      <c r="C47" s="100">
        <f>MAX(C14:C44)</f>
        <v>675</v>
      </c>
      <c r="D47" s="100"/>
      <c r="E47" s="100">
        <f>MAX(E14:E44)</f>
        <v>4.8000000000000001E-2</v>
      </c>
      <c r="F47" s="100"/>
      <c r="G47" s="100">
        <f>MAX(G14:G44)</f>
        <v>0.82199999999999995</v>
      </c>
      <c r="H47" s="100"/>
      <c r="I47" s="100">
        <f>MAX(I14:I44)</f>
        <v>0.21</v>
      </c>
      <c r="J47" s="100"/>
      <c r="K47" s="100">
        <f>MAX(K14:K44)</f>
        <v>0</v>
      </c>
      <c r="L47" s="100"/>
      <c r="M47" s="123"/>
    </row>
    <row r="48" spans="1:13" x14ac:dyDescent="0.2">
      <c r="A48" s="101" t="s">
        <v>15</v>
      </c>
      <c r="B48" s="100"/>
      <c r="C48" s="100">
        <f>MIN(C14:C44)</f>
        <v>33</v>
      </c>
      <c r="D48" s="100"/>
      <c r="E48" s="100">
        <f>MIN(E14:E44)</f>
        <v>4.2000000000000003E-2</v>
      </c>
      <c r="F48" s="100"/>
      <c r="G48" s="100">
        <f>MIN(G14:G44)</f>
        <v>0.79100000000000004</v>
      </c>
      <c r="H48" s="100"/>
      <c r="I48" s="100">
        <f>MIN(I14:I44)</f>
        <v>0.18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915" priority="1" stopIfTrue="1" operator="lessThan">
      <formula>C$8</formula>
    </cfRule>
  </conditionalFormatting>
  <conditionalFormatting sqref="C46 E46 G46 I46 K46">
    <cfRule type="cellIs" dxfId="914"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2018-08-23T12:09:05Z</cp:lastPrinted>
  <dcterms:created xsi:type="dcterms:W3CDTF">2002-08-29T07:01:57Z</dcterms:created>
  <dcterms:modified xsi:type="dcterms:W3CDTF">2019-06-30T04:52:20Z</dcterms:modified>
</cp:coreProperties>
</file>